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Bingostatistikk/"/>
    </mc:Choice>
  </mc:AlternateContent>
  <xr:revisionPtr revIDLastSave="0" documentId="8_{F207A29B-0D1F-4CB2-9FC7-007B7105E36B}" xr6:coauthVersionLast="47" xr6:coauthVersionMax="47" xr10:uidLastSave="{00000000-0000-0000-0000-000000000000}"/>
  <bookViews>
    <workbookView xWindow="8520" yWindow="4590" windowWidth="33945" windowHeight="17085" xr2:uid="{533E8AD9-F407-4831-B21C-2007728CDF1F}"/>
  </bookViews>
  <sheets>
    <sheet name="Omsetning RadioTV-bingo" sheetId="1" r:id="rId1"/>
    <sheet name="Radio og tv-bingo_data" sheetId="3" state="hidden" r:id="rId2"/>
  </sheets>
  <definedNames>
    <definedName name="_xlnm._FilterDatabase" localSheetId="1" hidden="1">'Radio og tv-bingo_data'!$L$1:$M$60</definedName>
    <definedName name="EksterneData_1" localSheetId="1" hidden="1">'Radio og tv-bingo_data'!$A$1:$I$58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2" i="3"/>
  <c r="G60" i="1"/>
  <c r="H60" i="1"/>
  <c r="I60" i="1"/>
  <c r="F6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44F02F-34E2-46DF-A046-5F03B721317C}" keepAlive="1" name="Spørring - Radio og tv-bingo_data" description="Tilkobling til spørringen Radio og tv-bingo_data i arbeidsboken." type="5" refreshedVersion="8" background="1" saveData="1">
    <dbPr connection="Provider=Microsoft.Mashup.OleDb.1;Data Source=$Workbook$;Location=&quot;Radio og tv-bingo_data&quot;;Extended Properties=&quot;&quot;" command="SELECT * FROM [Radio og tv-bingo_data]"/>
  </connection>
</connections>
</file>

<file path=xl/sharedStrings.xml><?xml version="1.0" encoding="utf-8"?>
<sst xmlns="http://schemas.openxmlformats.org/spreadsheetml/2006/main" count="197" uniqueCount="68">
  <si>
    <t>Formål</t>
  </si>
  <si>
    <t>Bingo fra</t>
  </si>
  <si>
    <t>Bingo til</t>
  </si>
  <si>
    <t>Regnskap fra</t>
  </si>
  <si>
    <t>Regnskap til</t>
  </si>
  <si>
    <t xml:space="preserve">Brutto omsetning </t>
  </si>
  <si>
    <t>Reell gevinstkostnad</t>
  </si>
  <si>
    <t>Netto omsetning</t>
  </si>
  <si>
    <t>Utbetalt til formål</t>
  </si>
  <si>
    <t>ASKØY NÆRRADIOLAG</t>
  </si>
  <si>
    <t>BEIARRADIOEN</t>
  </si>
  <si>
    <t>BYGDERADIO VEST AS</t>
  </si>
  <si>
    <t>DRANGEDAL NÆRRADIO SA</t>
  </si>
  <si>
    <t>FJORDINGEN AS</t>
  </si>
  <si>
    <t>FORENINGEN RADIO PORSANGER</t>
  </si>
  <si>
    <t>GUOVDAGEAINNU LAGASRADIO AS</t>
  </si>
  <si>
    <t>HJALARHORNET RADIO AS</t>
  </si>
  <si>
    <t>JÆRRADIOEN AS</t>
  </si>
  <si>
    <t>LOKALRADIOENE I INNLANDET AS</t>
  </si>
  <si>
    <t>MEDIEHUSET KSU 24/7 AS</t>
  </si>
  <si>
    <t>NEA RADIO AS</t>
  </si>
  <si>
    <t>NORDAVIS AS</t>
  </si>
  <si>
    <t>NORDFJORD NÆRRADIO SA</t>
  </si>
  <si>
    <t>RADIO 3 BODØ AS</t>
  </si>
  <si>
    <t>RADIO BARDUFOSS AS</t>
  </si>
  <si>
    <t>RADIO BØ SA</t>
  </si>
  <si>
    <t>RADIO E6 AS</t>
  </si>
  <si>
    <t>RADIO GRENLAND AS</t>
  </si>
  <si>
    <t>RADIO HALLINGDAL</t>
  </si>
  <si>
    <t>RADIO HELGELAND AS</t>
  </si>
  <si>
    <t>RADIO KVINESDAL AL</t>
  </si>
  <si>
    <t>RADIO L LILLESAND NÆRRADIO AS</t>
  </si>
  <si>
    <t>RADIO LOLAND SA</t>
  </si>
  <si>
    <t>RADIO LUSTER</t>
  </si>
  <si>
    <t>RADIO LYNGDAL BA</t>
  </si>
  <si>
    <t>RADIO MELØY SA</t>
  </si>
  <si>
    <t>RADIO MIDTFYLKET AS</t>
  </si>
  <si>
    <t>RADIO MIDT-TROMS AS</t>
  </si>
  <si>
    <t>RADIO NORDKAPP SA</t>
  </si>
  <si>
    <t>RADIO NORDSJØ AS</t>
  </si>
  <si>
    <t>RADIO RANDSFJORD AS</t>
  </si>
  <si>
    <t>RADIO RJUKAN AS</t>
  </si>
  <si>
    <t>RADIO RØST</t>
  </si>
  <si>
    <t>RADIO SANDNES AS</t>
  </si>
  <si>
    <t>RADIO SENTRUM</t>
  </si>
  <si>
    <t>RADIO SUNNHORDLAND AS</t>
  </si>
  <si>
    <t>RADIO TOTEN</t>
  </si>
  <si>
    <t>RADIO TROMSØ AS</t>
  </si>
  <si>
    <t>RADIO TRØNDELAG SA</t>
  </si>
  <si>
    <t>RADIO VEST TELEMARK AS</t>
  </si>
  <si>
    <t>RADIO ØKSNES BA</t>
  </si>
  <si>
    <t>RADIO ØST AS</t>
  </si>
  <si>
    <t>RADIOS SA</t>
  </si>
  <si>
    <t>RISSA RADIO SA</t>
  </si>
  <si>
    <t>SCANDINAVIAN SATELLITE RADIO AS</t>
  </si>
  <si>
    <t>SØRLANDSRADIOEN AS</t>
  </si>
  <si>
    <t>TRØNDER-TV AS</t>
  </si>
  <si>
    <t>TV VEST AS</t>
  </si>
  <si>
    <t>VALDRES RADIO</t>
  </si>
  <si>
    <t xml:space="preserve"> </t>
  </si>
  <si>
    <t>Organisasjon</t>
  </si>
  <si>
    <t>Brutto omsetning</t>
  </si>
  <si>
    <t>Gevinstkostnad</t>
  </si>
  <si>
    <t>RADIO ÅMOT Einar Øfstaas</t>
  </si>
  <si>
    <t>JEPPSSON MEDIA RADIO RIKS</t>
  </si>
  <si>
    <t>filter</t>
  </si>
  <si>
    <t>navn</t>
  </si>
  <si>
    <t>Regnskap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</si>
</sst>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3" fontId="1" fillId="0" borderId="1" xfId="0" applyNumberFormat="1" applyFont="1" applyBorder="1" applyAlignment="1">
      <alignment wrapText="1"/>
    </xf>
    <xf numFmtId="14" fontId="0" fillId="0" borderId="0" xfId="0" applyNumberFormat="1"/>
    <xf numFmtId="0" fontId="2" fillId="2" borderId="2" xfId="0" applyFont="1" applyFill="1" applyBorder="1" applyAlignment="1">
      <alignment horizontal="left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0" formatCode="General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3" formatCode="#,##0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22860</xdr:rowOff>
    </xdr:from>
    <xdr:to>
      <xdr:col>4</xdr:col>
      <xdr:colOff>480060</xdr:colOff>
      <xdr:row>68</xdr:row>
      <xdr:rowOff>30480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342B1B7-43FE-4383-9637-F5AC33B78BA2}"/>
            </a:ext>
          </a:extLst>
        </xdr:cNvPr>
        <xdr:cNvSpPr txBox="1"/>
      </xdr:nvSpPr>
      <xdr:spPr>
        <a:xfrm>
          <a:off x="0" y="11269980"/>
          <a:ext cx="6294120" cy="1287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/>
            <a:t>Nøkkeltal</a:t>
          </a:r>
          <a:r>
            <a:rPr lang="nb-NO" sz="1100"/>
            <a:t>:</a:t>
          </a:r>
        </a:p>
        <a:p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Gitt løyve til 59 radio/TV-bingo</a:t>
          </a:r>
          <a:r>
            <a:rPr lang="nb-NO">
              <a:solidFill>
                <a:sysClr val="windowText" lastClr="000000"/>
              </a:solidFill>
            </a:rPr>
            <a:t> </a:t>
          </a:r>
        </a:p>
        <a:p>
          <a:r>
            <a:rPr lang="nb-N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Det er levert inn 57 rekneskap</a:t>
          </a:r>
          <a:r>
            <a:rPr lang="nb-NO"/>
            <a:t> </a:t>
          </a:r>
        </a:p>
        <a:p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- 1 kringkastarar gav tilbakemelding om at dei ikkje hadde tatt i bruk løyve og ikke har rekneskap å sende inn</a:t>
          </a:r>
          <a:r>
            <a:rPr lang="nb-NO">
              <a:solidFill>
                <a:sysClr val="windowText" lastClr="000000"/>
              </a:solidFill>
            </a:rPr>
            <a:t> </a:t>
          </a:r>
        </a:p>
        <a:p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- 1 kringkastar har ikkje leverte inn rekneskap</a:t>
          </a:r>
        </a:p>
        <a:p>
          <a:r>
            <a:rPr lang="nb-NO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- 50 kringkastarar mottok inntekter frå radio/TV-bingo</a:t>
          </a:r>
          <a:r>
            <a:rPr lang="nb-NO">
              <a:solidFill>
                <a:sysClr val="windowText" lastClr="000000"/>
              </a:solidFill>
            </a:rPr>
            <a:t> </a:t>
          </a:r>
          <a:endParaRPr lang="nb-NO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639975C7-3FA5-44CD-9C78-0B556EB45127}" autoFormatId="16" applyNumberFormats="0" applyBorderFormats="0" applyFontFormats="0" applyPatternFormats="0" applyAlignmentFormats="0" applyWidthHeightFormats="0">
  <queryTableRefresh nextId="10">
    <queryTableFields count="9">
      <queryTableField id="1" name="Organisasjon" tableColumnId="1"/>
      <queryTableField id="2" name="Bingo fra" tableColumnId="2"/>
      <queryTableField id="3" name="Bingo til" tableColumnId="3"/>
      <queryTableField id="4" name="Regnskap fra" tableColumnId="4"/>
      <queryTableField id="5" name="Regnskap til" tableColumnId="5"/>
      <queryTableField id="6" name="Brutto omsetning" tableColumnId="6"/>
      <queryTableField id="7" name="Gevinstkostnad" tableColumnId="7"/>
      <queryTableField id="8" name="Netto omsetning" tableColumnId="8"/>
      <queryTableField id="9" name="Utbetalt til formål" tableColumnId="9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32F73D-54AF-48E5-96A5-7CC1EF9ADC6C}" name="Tabell2" displayName="Tabell2" ref="A1:I58" totalsRowShown="0" headerRowDxfId="15" dataDxfId="14">
  <autoFilter ref="A1:I58" xr:uid="{DC32F73D-54AF-48E5-96A5-7CC1EF9ADC6C}"/>
  <tableColumns count="9">
    <tableColumn id="1" xr3:uid="{5735EF30-DB89-46BC-9DB0-601A805297A5}" name="Formål" dataDxfId="13"/>
    <tableColumn id="2" xr3:uid="{996F6EB9-19DC-483F-B62A-1AC4AC3AE1B9}" name="Bingo fra" dataDxfId="12"/>
    <tableColumn id="3" xr3:uid="{52A295F8-CD87-4C15-83A8-6423E2481C54}" name="Bingo til" dataDxfId="11"/>
    <tableColumn id="4" xr3:uid="{E4FCE56B-8D28-459B-BFD4-3F0D12A2E026}" name="Regnskap fra" dataDxfId="10"/>
    <tableColumn id="5" xr3:uid="{632A75ED-5710-4125-8015-4D95DCEFC47C}" name="Regnskap til" dataDxfId="9"/>
    <tableColumn id="6" xr3:uid="{4C0BFC8C-AA88-4458-BCB4-0FAC2C097F61}" name="Brutto omsetning " dataDxfId="8"/>
    <tableColumn id="7" xr3:uid="{B093DB77-66D7-41EB-9B67-B92AF1104CAC}" name="Reell gevinstkostnad" dataDxfId="7"/>
    <tableColumn id="8" xr3:uid="{84F249BC-9533-4DF9-BA07-314BAA98B9EC}" name="Netto omsetning" dataDxfId="6"/>
    <tableColumn id="9" xr3:uid="{B7D276D4-9D37-44CC-B5D6-ACF2A84BFBFA}" name="Utbetalt til formål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28A561-504F-47B3-BEAF-9B9841D4FE94}" name="Radio_og_tv_bingo_data" displayName="Radio_og_tv_bingo_data" ref="A1:I58" tableType="queryTable" totalsRowShown="0">
  <autoFilter ref="A1:I58" xr:uid="{3C28A561-504F-47B3-BEAF-9B9841D4FE94}"/>
  <tableColumns count="9">
    <tableColumn id="1" xr3:uid="{DAFE2F5C-C5DF-4626-8E0A-327C9465646C}" uniqueName="1" name="Organisasjon" queryTableFieldId="1" dataDxfId="4"/>
    <tableColumn id="2" xr3:uid="{61A5B41F-91E4-47EC-9F42-1B9C6AA04EC0}" uniqueName="2" name="Bingo fra" queryTableFieldId="2" dataDxfId="3"/>
    <tableColumn id="3" xr3:uid="{F7A5E5B1-23EF-41E9-A4CA-2F7DACC4C84C}" uniqueName="3" name="Bingo til" queryTableFieldId="3" dataDxfId="2"/>
    <tableColumn id="4" xr3:uid="{9863B0CD-84A4-48D0-BFB0-E2E4D11CB431}" uniqueName="4" name="Regnskap fra" queryTableFieldId="4" dataDxfId="1"/>
    <tableColumn id="5" xr3:uid="{5D4C4852-58A9-4CCE-AD01-00E38BBB2105}" uniqueName="5" name="Regnskap til" queryTableFieldId="5" dataDxfId="0"/>
    <tableColumn id="6" xr3:uid="{A4D7D407-A7CF-41AD-9FFE-FEA6AAE65BE9}" uniqueName="6" name="Brutto omsetning" queryTableFieldId="6"/>
    <tableColumn id="7" xr3:uid="{3574F03A-DB3B-4AA7-AE9C-0B0C4B53B18B}" uniqueName="7" name="Gevinstkostnad" queryTableFieldId="7"/>
    <tableColumn id="8" xr3:uid="{418F7FC1-20EF-46EA-99C0-4D3A7C4E0015}" uniqueName="8" name="Netto omsetning" queryTableFieldId="8"/>
    <tableColumn id="9" xr3:uid="{184950D5-B27F-4C37-B6D2-85BA150A0BEF}" uniqueName="9" name="Utbetalt til formål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A105-5E8C-4B45-861E-72E7A165E1B5}">
  <dimension ref="A1:I6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78" sqref="D78:D79"/>
    </sheetView>
  </sheetViews>
  <sheetFormatPr baseColWidth="10" defaultColWidth="8.85546875" defaultRowHeight="15" x14ac:dyDescent="0.25"/>
  <cols>
    <col min="1" max="1" width="30.5703125" bestFit="1" customWidth="1"/>
    <col min="2" max="2" width="10.28515625" bestFit="1" customWidth="1"/>
    <col min="3" max="3" width="10.140625" bestFit="1" customWidth="1"/>
    <col min="4" max="4" width="13.7109375" bestFit="1" customWidth="1"/>
    <col min="5" max="5" width="13.28515625" bestFit="1" customWidth="1"/>
    <col min="6" max="6" width="19.85546875" bestFit="1" customWidth="1"/>
    <col min="7" max="7" width="22.7109375" bestFit="1" customWidth="1"/>
    <col min="8" max="8" width="19.140625" bestFit="1" customWidth="1"/>
    <col min="9" max="9" width="20.28515625" bestFit="1" customWidth="1"/>
  </cols>
  <sheetData>
    <row r="1" spans="1:9" ht="20.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8" t="s">
        <v>7</v>
      </c>
      <c r="I1" s="8" t="s">
        <v>8</v>
      </c>
    </row>
    <row r="2" spans="1:9" x14ac:dyDescent="0.25">
      <c r="A2" s="1" t="s">
        <v>9</v>
      </c>
      <c r="B2" s="2">
        <v>45292</v>
      </c>
      <c r="C2" s="2">
        <v>45657</v>
      </c>
      <c r="D2" s="2">
        <v>45292</v>
      </c>
      <c r="E2" s="2">
        <v>45657</v>
      </c>
      <c r="F2" s="3">
        <v>2164999</v>
      </c>
      <c r="G2" s="3">
        <v>554500</v>
      </c>
      <c r="H2" s="3">
        <v>1610499</v>
      </c>
      <c r="I2" s="3">
        <v>1610499</v>
      </c>
    </row>
    <row r="3" spans="1:9" x14ac:dyDescent="0.25">
      <c r="A3" s="1" t="s">
        <v>10</v>
      </c>
      <c r="B3" s="2">
        <v>45292</v>
      </c>
      <c r="C3" s="2">
        <v>45657</v>
      </c>
      <c r="D3" s="2">
        <v>45292</v>
      </c>
      <c r="E3" s="2">
        <v>45657</v>
      </c>
      <c r="F3" s="3">
        <v>293955</v>
      </c>
      <c r="G3" s="3">
        <v>168930</v>
      </c>
      <c r="H3" s="3">
        <v>125025</v>
      </c>
      <c r="I3" s="3">
        <v>107353</v>
      </c>
    </row>
    <row r="4" spans="1:9" x14ac:dyDescent="0.25">
      <c r="A4" s="1" t="s">
        <v>11</v>
      </c>
      <c r="B4" s="2">
        <v>45292</v>
      </c>
      <c r="C4" s="2">
        <v>45657</v>
      </c>
      <c r="D4" s="2">
        <v>45292</v>
      </c>
      <c r="E4" s="2">
        <v>45657</v>
      </c>
      <c r="F4" s="3">
        <v>1234645</v>
      </c>
      <c r="G4" s="3">
        <v>598616</v>
      </c>
      <c r="H4" s="3">
        <v>636029</v>
      </c>
      <c r="I4" s="3">
        <v>575280</v>
      </c>
    </row>
    <row r="5" spans="1:9" x14ac:dyDescent="0.25">
      <c r="A5" s="1" t="s">
        <v>12</v>
      </c>
      <c r="B5" s="2">
        <v>45292</v>
      </c>
      <c r="C5" s="2">
        <v>45657</v>
      </c>
      <c r="D5" s="2">
        <v>45292</v>
      </c>
      <c r="E5" s="2">
        <v>45657</v>
      </c>
      <c r="F5" s="3">
        <v>547200</v>
      </c>
      <c r="G5" s="3">
        <v>292050</v>
      </c>
      <c r="H5" s="3">
        <v>255150</v>
      </c>
      <c r="I5" s="3">
        <v>255150</v>
      </c>
    </row>
    <row r="6" spans="1:9" x14ac:dyDescent="0.25">
      <c r="A6" s="1" t="s">
        <v>13</v>
      </c>
      <c r="B6" s="2">
        <v>45292</v>
      </c>
      <c r="C6" s="2">
        <v>45657</v>
      </c>
      <c r="D6" s="2">
        <v>45292</v>
      </c>
      <c r="E6" s="2">
        <v>45657</v>
      </c>
      <c r="F6" s="3">
        <v>909794</v>
      </c>
      <c r="G6" s="3">
        <v>349240</v>
      </c>
      <c r="H6" s="3">
        <v>560554</v>
      </c>
      <c r="I6" s="3">
        <v>560554</v>
      </c>
    </row>
    <row r="7" spans="1:9" x14ac:dyDescent="0.25">
      <c r="A7" s="1" t="s">
        <v>14</v>
      </c>
      <c r="B7" s="2">
        <v>45292</v>
      </c>
      <c r="C7" s="2">
        <v>45657</v>
      </c>
      <c r="D7" s="2">
        <v>45292</v>
      </c>
      <c r="E7" s="2">
        <v>45657</v>
      </c>
      <c r="F7" s="3">
        <v>903400</v>
      </c>
      <c r="G7" s="3">
        <v>442000</v>
      </c>
      <c r="H7" s="3">
        <v>461400</v>
      </c>
      <c r="I7" s="3">
        <v>461400</v>
      </c>
    </row>
    <row r="8" spans="1:9" ht="30" x14ac:dyDescent="0.25">
      <c r="A8" s="1" t="s">
        <v>15</v>
      </c>
      <c r="B8" s="2">
        <v>45292</v>
      </c>
      <c r="C8" s="2">
        <v>45657</v>
      </c>
      <c r="D8" s="2">
        <v>45292</v>
      </c>
      <c r="E8" s="2">
        <v>45657</v>
      </c>
      <c r="F8" s="3">
        <v>927514</v>
      </c>
      <c r="G8" s="3">
        <v>536619</v>
      </c>
      <c r="H8" s="3">
        <v>390895</v>
      </c>
      <c r="I8" s="3">
        <v>390895</v>
      </c>
    </row>
    <row r="9" spans="1:9" x14ac:dyDescent="0.25">
      <c r="A9" s="1" t="s">
        <v>16</v>
      </c>
      <c r="B9" s="2">
        <v>45292</v>
      </c>
      <c r="C9" s="2">
        <v>45657</v>
      </c>
      <c r="D9" s="2">
        <v>45292</v>
      </c>
      <c r="E9" s="2">
        <v>45657</v>
      </c>
      <c r="F9" s="3">
        <v>1281314</v>
      </c>
      <c r="G9" s="3">
        <v>835321</v>
      </c>
      <c r="H9" s="3">
        <v>445993</v>
      </c>
      <c r="I9" s="3">
        <v>445993</v>
      </c>
    </row>
    <row r="10" spans="1:9" x14ac:dyDescent="0.25">
      <c r="A10" s="1" t="s">
        <v>17</v>
      </c>
      <c r="B10" s="2">
        <v>45292</v>
      </c>
      <c r="C10" s="2">
        <v>45657</v>
      </c>
      <c r="D10" s="2">
        <v>45292</v>
      </c>
      <c r="E10" s="2">
        <v>45657</v>
      </c>
      <c r="F10" s="3">
        <v>905132</v>
      </c>
      <c r="G10" s="3">
        <v>366007</v>
      </c>
      <c r="H10" s="3">
        <v>539125</v>
      </c>
      <c r="I10" s="3">
        <v>539125</v>
      </c>
    </row>
    <row r="11" spans="1:9" x14ac:dyDescent="0.25">
      <c r="A11" s="1" t="s">
        <v>18</v>
      </c>
      <c r="B11" s="2">
        <v>45292</v>
      </c>
      <c r="C11" s="2">
        <v>45657</v>
      </c>
      <c r="D11" s="2">
        <v>45292</v>
      </c>
      <c r="E11" s="2">
        <v>45657</v>
      </c>
      <c r="F11" s="3">
        <v>436275</v>
      </c>
      <c r="G11" s="3">
        <v>149800</v>
      </c>
      <c r="H11" s="3">
        <v>286475</v>
      </c>
      <c r="I11" s="3">
        <v>286475</v>
      </c>
    </row>
    <row r="12" spans="1:9" x14ac:dyDescent="0.25">
      <c r="A12" s="1" t="s">
        <v>18</v>
      </c>
      <c r="B12" s="2">
        <v>45292</v>
      </c>
      <c r="C12" s="2">
        <v>45657</v>
      </c>
      <c r="D12" s="2">
        <v>45292</v>
      </c>
      <c r="E12" s="2">
        <v>45657</v>
      </c>
      <c r="F12" s="3">
        <v>1231125</v>
      </c>
      <c r="G12" s="3">
        <v>958050</v>
      </c>
      <c r="H12" s="3">
        <v>273075</v>
      </c>
      <c r="I12" s="3">
        <v>273075</v>
      </c>
    </row>
    <row r="13" spans="1:9" x14ac:dyDescent="0.25">
      <c r="A13" s="1" t="s">
        <v>18</v>
      </c>
      <c r="B13" s="2">
        <v>45292</v>
      </c>
      <c r="C13" s="2">
        <v>45657</v>
      </c>
      <c r="D13" s="2">
        <v>45292</v>
      </c>
      <c r="E13" s="2">
        <v>45657</v>
      </c>
      <c r="F13" s="3">
        <v>1273050</v>
      </c>
      <c r="G13" s="3">
        <v>664113</v>
      </c>
      <c r="H13" s="3">
        <v>608937</v>
      </c>
      <c r="I13" s="3">
        <v>608937</v>
      </c>
    </row>
    <row r="14" spans="1:9" x14ac:dyDescent="0.25">
      <c r="A14" s="1" t="s">
        <v>18</v>
      </c>
      <c r="B14" s="2">
        <v>45292</v>
      </c>
      <c r="C14" s="2">
        <v>45657</v>
      </c>
      <c r="D14" s="2">
        <v>45292</v>
      </c>
      <c r="E14" s="2">
        <v>45657</v>
      </c>
      <c r="F14" s="3">
        <v>1384050</v>
      </c>
      <c r="G14" s="3">
        <v>1096550</v>
      </c>
      <c r="H14" s="3">
        <v>287500</v>
      </c>
      <c r="I14" s="3">
        <v>287500</v>
      </c>
    </row>
    <row r="15" spans="1:9" x14ac:dyDescent="0.25">
      <c r="A15" s="1" t="s">
        <v>18</v>
      </c>
      <c r="B15" s="2">
        <v>45292</v>
      </c>
      <c r="C15" s="2">
        <v>45657</v>
      </c>
      <c r="D15" s="2">
        <v>45292</v>
      </c>
      <c r="E15" s="2">
        <v>45657</v>
      </c>
      <c r="F15" s="3">
        <v>1841375</v>
      </c>
      <c r="G15" s="3">
        <v>737100</v>
      </c>
      <c r="H15" s="3">
        <v>1104275</v>
      </c>
      <c r="I15" s="3">
        <v>1104275</v>
      </c>
    </row>
    <row r="16" spans="1:9" x14ac:dyDescent="0.25">
      <c r="A16" s="1" t="s">
        <v>18</v>
      </c>
      <c r="B16" s="2">
        <v>45292</v>
      </c>
      <c r="C16" s="2">
        <v>45657</v>
      </c>
      <c r="D16" s="2">
        <v>45292</v>
      </c>
      <c r="E16" s="2">
        <v>45657</v>
      </c>
      <c r="F16" s="3">
        <v>1894650</v>
      </c>
      <c r="G16" s="3">
        <v>886550</v>
      </c>
      <c r="H16" s="3">
        <v>1008100</v>
      </c>
      <c r="I16" s="3">
        <v>1008100</v>
      </c>
    </row>
    <row r="17" spans="1:9" x14ac:dyDescent="0.25">
      <c r="A17" s="1" t="s">
        <v>18</v>
      </c>
      <c r="B17" s="2">
        <v>45292</v>
      </c>
      <c r="C17" s="2">
        <v>45657</v>
      </c>
      <c r="D17" s="2">
        <v>45292</v>
      </c>
      <c r="E17" s="2">
        <v>45657</v>
      </c>
      <c r="F17" s="3">
        <v>2007975</v>
      </c>
      <c r="G17" s="3">
        <v>918200</v>
      </c>
      <c r="H17" s="3">
        <v>1089775</v>
      </c>
      <c r="I17" s="3">
        <v>1089775</v>
      </c>
    </row>
    <row r="18" spans="1:9" x14ac:dyDescent="0.25">
      <c r="A18" s="1" t="s">
        <v>19</v>
      </c>
      <c r="B18" s="2">
        <v>45292</v>
      </c>
      <c r="C18" s="2">
        <v>45657</v>
      </c>
      <c r="D18" s="2">
        <v>45292</v>
      </c>
      <c r="E18" s="2">
        <v>45657</v>
      </c>
      <c r="F18" s="3">
        <v>1070085</v>
      </c>
      <c r="G18" s="3">
        <v>612620</v>
      </c>
      <c r="H18" s="3">
        <v>457465</v>
      </c>
      <c r="I18" s="3">
        <v>341865</v>
      </c>
    </row>
    <row r="19" spans="1:9" x14ac:dyDescent="0.25">
      <c r="A19" s="1" t="s">
        <v>20</v>
      </c>
      <c r="B19" s="2">
        <v>45292</v>
      </c>
      <c r="C19" s="2">
        <v>45657</v>
      </c>
      <c r="D19" s="2">
        <v>45292</v>
      </c>
      <c r="E19" s="2">
        <v>45657</v>
      </c>
      <c r="F19" s="3">
        <v>5185000</v>
      </c>
      <c r="G19" s="3">
        <v>1745000</v>
      </c>
      <c r="H19" s="3">
        <v>3440000</v>
      </c>
      <c r="I19" s="3">
        <v>3440000</v>
      </c>
    </row>
    <row r="20" spans="1:9" x14ac:dyDescent="0.25">
      <c r="A20" s="1" t="s">
        <v>21</v>
      </c>
      <c r="B20" s="2">
        <v>45292</v>
      </c>
      <c r="C20" s="2">
        <v>45657</v>
      </c>
      <c r="D20" s="2">
        <v>45292</v>
      </c>
      <c r="E20" s="2">
        <v>45657</v>
      </c>
      <c r="F20" s="3">
        <v>1480595</v>
      </c>
      <c r="G20" s="3">
        <v>715855</v>
      </c>
      <c r="H20" s="3">
        <v>764740</v>
      </c>
      <c r="I20" s="3">
        <v>525218</v>
      </c>
    </row>
    <row r="21" spans="1:9" x14ac:dyDescent="0.25">
      <c r="A21" s="1" t="s">
        <v>21</v>
      </c>
      <c r="B21" s="2">
        <v>45292</v>
      </c>
      <c r="C21" s="2">
        <v>45657</v>
      </c>
      <c r="D21" s="2">
        <v>45292</v>
      </c>
      <c r="E21" s="2">
        <v>45657</v>
      </c>
      <c r="F21" s="3">
        <v>1577620</v>
      </c>
      <c r="G21" s="3">
        <v>678449</v>
      </c>
      <c r="H21" s="3">
        <v>899171</v>
      </c>
      <c r="I21" s="3">
        <v>587116</v>
      </c>
    </row>
    <row r="22" spans="1:9" x14ac:dyDescent="0.25">
      <c r="A22" s="1" t="s">
        <v>22</v>
      </c>
      <c r="B22" s="2">
        <v>45292</v>
      </c>
      <c r="C22" s="2">
        <v>45657</v>
      </c>
      <c r="D22" s="2">
        <v>45292</v>
      </c>
      <c r="E22" s="2">
        <v>45657</v>
      </c>
      <c r="F22" s="3">
        <v>1053700</v>
      </c>
      <c r="G22" s="3">
        <v>353285</v>
      </c>
      <c r="H22" s="3">
        <v>700415</v>
      </c>
      <c r="I22" s="3">
        <v>700415</v>
      </c>
    </row>
    <row r="23" spans="1:9" x14ac:dyDescent="0.25">
      <c r="A23" s="1" t="s">
        <v>23</v>
      </c>
      <c r="B23" s="2">
        <v>45292</v>
      </c>
      <c r="C23" s="2">
        <v>45657</v>
      </c>
      <c r="D23" s="2">
        <v>45292</v>
      </c>
      <c r="E23" s="2">
        <v>45657</v>
      </c>
      <c r="F23" s="3">
        <v>924400</v>
      </c>
      <c r="G23" s="3">
        <v>482750</v>
      </c>
      <c r="H23" s="3">
        <v>441650</v>
      </c>
      <c r="I23" s="3">
        <v>441650</v>
      </c>
    </row>
    <row r="24" spans="1:9" x14ac:dyDescent="0.25">
      <c r="A24" s="1" t="s">
        <v>24</v>
      </c>
      <c r="B24" s="2">
        <v>45292</v>
      </c>
      <c r="C24" s="2">
        <v>45657</v>
      </c>
      <c r="D24" s="2">
        <v>45292</v>
      </c>
      <c r="E24" s="2">
        <v>45657</v>
      </c>
      <c r="F24" s="3">
        <v>937280</v>
      </c>
      <c r="G24" s="3">
        <v>555850</v>
      </c>
      <c r="H24" s="3">
        <v>381430</v>
      </c>
      <c r="I24" s="3">
        <v>381430</v>
      </c>
    </row>
    <row r="25" spans="1:9" x14ac:dyDescent="0.25">
      <c r="A25" s="1" t="s">
        <v>25</v>
      </c>
      <c r="B25" s="2">
        <v>45292</v>
      </c>
      <c r="C25" s="2">
        <v>45657</v>
      </c>
      <c r="D25" s="2">
        <v>45292</v>
      </c>
      <c r="E25" s="2">
        <v>45657</v>
      </c>
      <c r="F25" s="3">
        <v>4711228</v>
      </c>
      <c r="G25" s="3">
        <v>1205730</v>
      </c>
      <c r="H25" s="3">
        <v>3505498</v>
      </c>
      <c r="I25" s="3">
        <v>3505498</v>
      </c>
    </row>
    <row r="26" spans="1:9" x14ac:dyDescent="0.25">
      <c r="A26" s="1" t="s">
        <v>26</v>
      </c>
      <c r="B26" s="2">
        <v>45292</v>
      </c>
      <c r="C26" s="2">
        <v>45657</v>
      </c>
      <c r="D26" s="2">
        <v>45292</v>
      </c>
      <c r="E26" s="2">
        <v>45626</v>
      </c>
      <c r="F26" s="3">
        <v>1231000</v>
      </c>
      <c r="G26" s="3">
        <v>954000</v>
      </c>
      <c r="H26" s="3">
        <v>277000</v>
      </c>
      <c r="I26" s="3">
        <v>136000</v>
      </c>
    </row>
    <row r="27" spans="1:9" x14ac:dyDescent="0.25">
      <c r="A27" s="1" t="s">
        <v>27</v>
      </c>
      <c r="B27" s="2">
        <v>45295</v>
      </c>
      <c r="C27" s="2">
        <v>45657</v>
      </c>
      <c r="D27" s="2">
        <v>45295</v>
      </c>
      <c r="E27" s="2">
        <v>45657</v>
      </c>
      <c r="F27" s="3">
        <v>1277769</v>
      </c>
      <c r="G27" s="3">
        <v>516689</v>
      </c>
      <c r="H27" s="3">
        <v>761080</v>
      </c>
      <c r="I27" s="3">
        <v>761080</v>
      </c>
    </row>
    <row r="28" spans="1:9" x14ac:dyDescent="0.25">
      <c r="A28" s="1" t="s">
        <v>28</v>
      </c>
      <c r="B28" s="2">
        <v>45292</v>
      </c>
      <c r="C28" s="2">
        <v>45657</v>
      </c>
      <c r="D28" s="2">
        <v>45292</v>
      </c>
      <c r="E28" s="2">
        <v>45657</v>
      </c>
      <c r="F28" s="3">
        <v>1049918</v>
      </c>
      <c r="G28" s="3">
        <v>665056</v>
      </c>
      <c r="H28" s="3">
        <v>384862</v>
      </c>
      <c r="I28" s="3">
        <v>292005</v>
      </c>
    </row>
    <row r="29" spans="1:9" x14ac:dyDescent="0.25">
      <c r="A29" s="1" t="s">
        <v>29</v>
      </c>
      <c r="B29" s="2">
        <v>45296</v>
      </c>
      <c r="C29" s="2">
        <v>45657</v>
      </c>
      <c r="D29" s="2">
        <v>45296</v>
      </c>
      <c r="E29" s="2">
        <v>45657</v>
      </c>
      <c r="F29" s="3">
        <v>707100</v>
      </c>
      <c r="G29" s="3">
        <v>381900</v>
      </c>
      <c r="H29" s="3">
        <v>325200</v>
      </c>
      <c r="I29" s="3">
        <v>325200</v>
      </c>
    </row>
    <row r="30" spans="1:9" ht="30" x14ac:dyDescent="0.25">
      <c r="A30" s="1" t="s">
        <v>31</v>
      </c>
      <c r="B30" s="2">
        <v>45292</v>
      </c>
      <c r="C30" s="2">
        <v>45657</v>
      </c>
      <c r="D30" s="2">
        <v>45292</v>
      </c>
      <c r="E30" s="2">
        <v>45657</v>
      </c>
      <c r="F30" s="3">
        <v>1349150</v>
      </c>
      <c r="G30" s="3">
        <v>681500</v>
      </c>
      <c r="H30" s="3">
        <v>667650</v>
      </c>
      <c r="I30" s="3">
        <v>667650</v>
      </c>
    </row>
    <row r="31" spans="1:9" x14ac:dyDescent="0.25">
      <c r="A31" s="1" t="s">
        <v>32</v>
      </c>
      <c r="B31" s="2">
        <v>45292</v>
      </c>
      <c r="C31" s="2">
        <v>45657</v>
      </c>
      <c r="D31" s="2">
        <v>45292</v>
      </c>
      <c r="E31" s="2">
        <v>45657</v>
      </c>
      <c r="F31" s="3">
        <v>3215160</v>
      </c>
      <c r="G31" s="3">
        <v>1008518</v>
      </c>
      <c r="H31" s="3">
        <v>2206642</v>
      </c>
      <c r="I31" s="3">
        <v>2206642</v>
      </c>
    </row>
    <row r="32" spans="1:9" x14ac:dyDescent="0.25">
      <c r="A32" s="1" t="s">
        <v>33</v>
      </c>
      <c r="B32" s="2">
        <v>45292</v>
      </c>
      <c r="C32" s="2">
        <v>45657</v>
      </c>
      <c r="D32" s="2">
        <v>45292</v>
      </c>
      <c r="E32" s="2">
        <v>45657</v>
      </c>
      <c r="F32" s="3">
        <v>1099141</v>
      </c>
      <c r="G32" s="3">
        <v>555000</v>
      </c>
      <c r="H32" s="3">
        <v>544141</v>
      </c>
      <c r="I32" s="3">
        <v>377688</v>
      </c>
    </row>
    <row r="33" spans="1:9" x14ac:dyDescent="0.25">
      <c r="A33" s="1" t="s">
        <v>34</v>
      </c>
      <c r="B33" s="2">
        <v>45292</v>
      </c>
      <c r="C33" s="2">
        <v>45657</v>
      </c>
      <c r="D33" s="2">
        <v>45292</v>
      </c>
      <c r="E33" s="2">
        <v>45657</v>
      </c>
      <c r="F33" s="3">
        <v>2102139</v>
      </c>
      <c r="G33" s="3">
        <v>845000</v>
      </c>
      <c r="H33" s="3">
        <v>1257139</v>
      </c>
      <c r="I33" s="3">
        <v>1159825</v>
      </c>
    </row>
    <row r="34" spans="1:9" x14ac:dyDescent="0.25">
      <c r="A34" s="1" t="s">
        <v>35</v>
      </c>
      <c r="B34" s="2">
        <v>45292</v>
      </c>
      <c r="C34" s="2">
        <v>45657</v>
      </c>
      <c r="D34" s="2">
        <v>45292</v>
      </c>
      <c r="E34" s="2">
        <v>45657</v>
      </c>
      <c r="F34" s="3">
        <v>858510</v>
      </c>
      <c r="G34" s="3">
        <v>561100</v>
      </c>
      <c r="H34" s="3">
        <v>297410</v>
      </c>
      <c r="I34" s="3">
        <v>178579</v>
      </c>
    </row>
    <row r="35" spans="1:9" x14ac:dyDescent="0.25">
      <c r="A35" s="1" t="s">
        <v>36</v>
      </c>
      <c r="B35" s="2">
        <v>45292</v>
      </c>
      <c r="C35" s="2">
        <v>45657</v>
      </c>
      <c r="D35" s="2">
        <v>45292</v>
      </c>
      <c r="E35" s="2">
        <v>45657</v>
      </c>
      <c r="F35" s="3">
        <v>1040680</v>
      </c>
      <c r="G35" s="3">
        <v>398325</v>
      </c>
      <c r="H35" s="3">
        <v>642355</v>
      </c>
      <c r="I35" s="3">
        <v>575797</v>
      </c>
    </row>
    <row r="36" spans="1:9" x14ac:dyDescent="0.25">
      <c r="A36" s="1" t="s">
        <v>37</v>
      </c>
      <c r="B36" s="2">
        <v>45292</v>
      </c>
      <c r="C36" s="2">
        <v>45657</v>
      </c>
      <c r="D36" s="2">
        <v>45292</v>
      </c>
      <c r="E36" s="2">
        <v>45657</v>
      </c>
      <c r="F36" s="3">
        <v>946256</v>
      </c>
      <c r="G36" s="3">
        <v>532300</v>
      </c>
      <c r="H36" s="3">
        <v>413956</v>
      </c>
      <c r="I36" s="3">
        <v>413956</v>
      </c>
    </row>
    <row r="37" spans="1:9" x14ac:dyDescent="0.25">
      <c r="A37" s="1" t="s">
        <v>38</v>
      </c>
      <c r="B37" s="2">
        <v>45292</v>
      </c>
      <c r="C37" s="2">
        <v>45657</v>
      </c>
      <c r="D37" s="2">
        <v>45292</v>
      </c>
      <c r="E37" s="2">
        <v>45657</v>
      </c>
      <c r="F37" s="3">
        <v>1194300</v>
      </c>
      <c r="G37" s="3">
        <v>450500</v>
      </c>
      <c r="H37" s="3">
        <v>743800</v>
      </c>
      <c r="I37" s="3">
        <v>743800</v>
      </c>
    </row>
    <row r="38" spans="1:9" x14ac:dyDescent="0.25">
      <c r="A38" s="1" t="s">
        <v>39</v>
      </c>
      <c r="B38" s="2">
        <v>45292</v>
      </c>
      <c r="C38" s="2">
        <v>45657</v>
      </c>
      <c r="D38" s="2">
        <v>45292</v>
      </c>
      <c r="E38" s="2">
        <v>45657</v>
      </c>
      <c r="F38" s="3">
        <v>362053</v>
      </c>
      <c r="G38" s="3">
        <v>146403</v>
      </c>
      <c r="H38" s="3">
        <v>215650</v>
      </c>
      <c r="I38" s="3">
        <v>215650</v>
      </c>
    </row>
    <row r="39" spans="1:9" x14ac:dyDescent="0.25">
      <c r="A39" s="1" t="s">
        <v>40</v>
      </c>
      <c r="B39" s="2">
        <v>45292</v>
      </c>
      <c r="C39" s="2">
        <v>45657</v>
      </c>
      <c r="D39" s="2">
        <v>45292</v>
      </c>
      <c r="E39" s="2">
        <v>45657</v>
      </c>
      <c r="F39" s="3">
        <v>2085150</v>
      </c>
      <c r="G39" s="3">
        <v>650701</v>
      </c>
      <c r="H39" s="3">
        <v>1434449</v>
      </c>
      <c r="I39" s="3">
        <v>1434449</v>
      </c>
    </row>
    <row r="40" spans="1:9" x14ac:dyDescent="0.25">
      <c r="A40" s="1" t="s">
        <v>41</v>
      </c>
      <c r="B40" s="2">
        <v>45292</v>
      </c>
      <c r="C40" s="2">
        <v>45657</v>
      </c>
      <c r="D40" s="2">
        <v>45292</v>
      </c>
      <c r="E40" s="2">
        <v>45657</v>
      </c>
      <c r="F40" s="3">
        <v>1412900</v>
      </c>
      <c r="G40" s="3">
        <v>683300</v>
      </c>
      <c r="H40" s="3">
        <v>729600</v>
      </c>
      <c r="I40" s="3">
        <v>729600</v>
      </c>
    </row>
    <row r="41" spans="1:9" x14ac:dyDescent="0.25">
      <c r="A41" s="1" t="s">
        <v>42</v>
      </c>
      <c r="B41" s="2">
        <v>45292</v>
      </c>
      <c r="C41" s="2">
        <v>45657</v>
      </c>
      <c r="D41" s="2">
        <v>45292</v>
      </c>
      <c r="E41" s="2">
        <v>45657</v>
      </c>
      <c r="F41" s="3">
        <v>328070</v>
      </c>
      <c r="G41" s="3">
        <v>235752</v>
      </c>
      <c r="H41" s="3">
        <v>92318</v>
      </c>
      <c r="I41" s="3">
        <v>54775</v>
      </c>
    </row>
    <row r="42" spans="1:9" x14ac:dyDescent="0.25">
      <c r="A42" s="1" t="s">
        <v>43</v>
      </c>
      <c r="B42" s="2">
        <v>45295</v>
      </c>
      <c r="C42" s="2">
        <v>45657</v>
      </c>
      <c r="D42" s="2">
        <v>45295</v>
      </c>
      <c r="E42" s="2">
        <v>45657</v>
      </c>
      <c r="F42" s="3">
        <v>543079</v>
      </c>
      <c r="G42" s="3">
        <v>219604</v>
      </c>
      <c r="H42" s="3">
        <v>323475</v>
      </c>
      <c r="I42" s="3">
        <v>323475</v>
      </c>
    </row>
    <row r="43" spans="1:9" x14ac:dyDescent="0.25">
      <c r="A43" s="1" t="s">
        <v>44</v>
      </c>
      <c r="B43" s="2">
        <v>45292</v>
      </c>
      <c r="C43" s="2">
        <v>45657</v>
      </c>
      <c r="D43" s="2">
        <v>45292</v>
      </c>
      <c r="E43" s="2">
        <v>45657</v>
      </c>
      <c r="F43" s="3">
        <v>1308633</v>
      </c>
      <c r="G43" s="3">
        <v>701487</v>
      </c>
      <c r="H43" s="3">
        <v>607146</v>
      </c>
      <c r="I43" s="3">
        <v>607146</v>
      </c>
    </row>
    <row r="44" spans="1:9" x14ac:dyDescent="0.25">
      <c r="A44" s="1" t="s">
        <v>45</v>
      </c>
      <c r="B44" s="2">
        <v>45292</v>
      </c>
      <c r="C44" s="2">
        <v>45657</v>
      </c>
      <c r="D44" s="2">
        <v>45292</v>
      </c>
      <c r="E44" s="2">
        <v>45657</v>
      </c>
      <c r="F44" s="3">
        <v>2974381</v>
      </c>
      <c r="G44" s="3">
        <v>977536</v>
      </c>
      <c r="H44" s="3">
        <v>1996845</v>
      </c>
      <c r="I44" s="3">
        <v>1996845</v>
      </c>
    </row>
    <row r="45" spans="1:9" x14ac:dyDescent="0.25">
      <c r="A45" s="1" t="s">
        <v>46</v>
      </c>
      <c r="B45" s="2">
        <v>45292</v>
      </c>
      <c r="C45" s="2">
        <v>45657</v>
      </c>
      <c r="D45" s="2">
        <v>45292</v>
      </c>
      <c r="E45" s="2">
        <v>45657</v>
      </c>
      <c r="F45" s="3">
        <v>440276</v>
      </c>
      <c r="G45" s="3">
        <v>213772</v>
      </c>
      <c r="H45" s="3">
        <v>226504</v>
      </c>
      <c r="I45" s="3">
        <v>226504</v>
      </c>
    </row>
    <row r="46" spans="1:9" x14ac:dyDescent="0.25">
      <c r="A46" s="1" t="s">
        <v>47</v>
      </c>
      <c r="B46" s="2">
        <v>45292</v>
      </c>
      <c r="C46" s="2">
        <v>45657</v>
      </c>
      <c r="D46" s="2">
        <v>45292</v>
      </c>
      <c r="E46" s="2">
        <v>45657</v>
      </c>
      <c r="F46" s="3">
        <v>1173840</v>
      </c>
      <c r="G46" s="3">
        <v>504350</v>
      </c>
      <c r="H46" s="3">
        <v>669490</v>
      </c>
      <c r="I46" s="3">
        <v>669490</v>
      </c>
    </row>
    <row r="47" spans="1:9" x14ac:dyDescent="0.25">
      <c r="A47" s="1" t="s">
        <v>48</v>
      </c>
      <c r="B47" s="2">
        <v>45292</v>
      </c>
      <c r="C47" s="2">
        <v>45657</v>
      </c>
      <c r="D47" s="2">
        <v>45292</v>
      </c>
      <c r="E47" s="2">
        <v>45657</v>
      </c>
      <c r="F47" s="3">
        <v>4272815</v>
      </c>
      <c r="G47" s="3">
        <v>1665212</v>
      </c>
      <c r="H47" s="3">
        <v>2607603</v>
      </c>
      <c r="I47" s="3">
        <v>2607603</v>
      </c>
    </row>
    <row r="48" spans="1:9" x14ac:dyDescent="0.25">
      <c r="A48" s="1" t="s">
        <v>49</v>
      </c>
      <c r="B48" s="2">
        <v>45292</v>
      </c>
      <c r="C48" s="2">
        <v>45657</v>
      </c>
      <c r="D48" s="2">
        <v>45292</v>
      </c>
      <c r="E48" s="2">
        <v>45657</v>
      </c>
      <c r="F48" s="3">
        <v>1167135</v>
      </c>
      <c r="G48" s="3">
        <v>816305</v>
      </c>
      <c r="H48" s="3">
        <v>350830</v>
      </c>
      <c r="I48" s="3">
        <v>350830</v>
      </c>
    </row>
    <row r="49" spans="1:9" x14ac:dyDescent="0.25">
      <c r="A49" s="1" t="s">
        <v>50</v>
      </c>
      <c r="B49" s="2">
        <v>45292</v>
      </c>
      <c r="C49" s="2">
        <v>45657</v>
      </c>
      <c r="D49" s="2">
        <v>45292</v>
      </c>
      <c r="E49" s="2">
        <v>45657</v>
      </c>
      <c r="F49" s="3">
        <v>628320</v>
      </c>
      <c r="G49" s="3">
        <v>412700</v>
      </c>
      <c r="H49" s="3">
        <v>215620</v>
      </c>
      <c r="I49" s="3">
        <v>215620</v>
      </c>
    </row>
    <row r="50" spans="1:9" x14ac:dyDescent="0.25">
      <c r="A50" s="1" t="s">
        <v>51</v>
      </c>
      <c r="B50" s="2">
        <v>45292</v>
      </c>
      <c r="C50" s="2">
        <v>45657</v>
      </c>
      <c r="D50" s="2">
        <v>45292</v>
      </c>
      <c r="E50" s="2">
        <v>45657</v>
      </c>
      <c r="F50" s="3">
        <v>837617</v>
      </c>
      <c r="G50" s="3">
        <v>518198</v>
      </c>
      <c r="H50" s="3">
        <v>319419</v>
      </c>
      <c r="I50" s="3">
        <v>55038</v>
      </c>
    </row>
    <row r="51" spans="1:9" x14ac:dyDescent="0.25">
      <c r="A51" s="1" t="s">
        <v>63</v>
      </c>
      <c r="B51" s="2">
        <v>45292</v>
      </c>
      <c r="C51" s="2">
        <v>45657</v>
      </c>
      <c r="D51" s="2">
        <v>45292</v>
      </c>
      <c r="E51" s="2">
        <v>45657</v>
      </c>
      <c r="F51" s="3">
        <v>804800</v>
      </c>
      <c r="G51" s="3">
        <v>379050</v>
      </c>
      <c r="H51" s="3">
        <v>425750</v>
      </c>
      <c r="I51" s="3">
        <v>425750</v>
      </c>
    </row>
    <row r="52" spans="1:9" x14ac:dyDescent="0.25">
      <c r="A52" s="1" t="s">
        <v>52</v>
      </c>
      <c r="B52" s="2">
        <v>45292</v>
      </c>
      <c r="C52" s="2">
        <v>45657</v>
      </c>
      <c r="D52" s="2">
        <v>45292</v>
      </c>
      <c r="E52" s="2">
        <v>45657</v>
      </c>
      <c r="F52" s="3">
        <v>434218</v>
      </c>
      <c r="G52" s="3">
        <v>200480</v>
      </c>
      <c r="H52" s="3">
        <v>233738</v>
      </c>
      <c r="I52" s="3">
        <v>209564</v>
      </c>
    </row>
    <row r="53" spans="1:9" x14ac:dyDescent="0.25">
      <c r="A53" s="1" t="s">
        <v>53</v>
      </c>
      <c r="B53" s="2">
        <v>45292</v>
      </c>
      <c r="C53" s="2">
        <v>45657</v>
      </c>
      <c r="D53" s="2">
        <v>45292</v>
      </c>
      <c r="E53" s="2">
        <v>45657</v>
      </c>
      <c r="F53" s="3">
        <v>1819258</v>
      </c>
      <c r="G53" s="3">
        <v>677962</v>
      </c>
      <c r="H53" s="3">
        <v>1141296</v>
      </c>
      <c r="I53" s="3">
        <v>1141296</v>
      </c>
    </row>
    <row r="54" spans="1:9" ht="30" x14ac:dyDescent="0.25">
      <c r="A54" s="1" t="s">
        <v>54</v>
      </c>
      <c r="B54" s="2">
        <v>45292</v>
      </c>
      <c r="C54" s="2">
        <v>45657</v>
      </c>
      <c r="D54" s="2">
        <v>45292</v>
      </c>
      <c r="E54" s="2">
        <v>45657</v>
      </c>
      <c r="F54" s="3">
        <v>29200</v>
      </c>
      <c r="G54" s="3">
        <v>11808</v>
      </c>
      <c r="H54" s="3">
        <v>17392</v>
      </c>
      <c r="I54" s="3">
        <v>17392</v>
      </c>
    </row>
    <row r="55" spans="1:9" x14ac:dyDescent="0.25">
      <c r="A55" s="1" t="s">
        <v>55</v>
      </c>
      <c r="B55" s="2">
        <v>45292</v>
      </c>
      <c r="C55" s="2">
        <v>45657</v>
      </c>
      <c r="D55" s="2">
        <v>45292</v>
      </c>
      <c r="E55" s="2">
        <v>45657</v>
      </c>
      <c r="F55" s="3">
        <v>3771753</v>
      </c>
      <c r="G55" s="3">
        <v>1148000</v>
      </c>
      <c r="H55" s="3">
        <v>2623753</v>
      </c>
      <c r="I55" s="3">
        <v>2623753</v>
      </c>
    </row>
    <row r="56" spans="1:9" x14ac:dyDescent="0.25">
      <c r="A56" s="1" t="s">
        <v>56</v>
      </c>
      <c r="B56" s="2">
        <v>45292</v>
      </c>
      <c r="C56" s="2">
        <v>45657</v>
      </c>
      <c r="D56" s="2">
        <v>45292</v>
      </c>
      <c r="E56" s="2">
        <v>45657</v>
      </c>
      <c r="F56" s="3">
        <v>1378729</v>
      </c>
      <c r="G56" s="3">
        <v>577266</v>
      </c>
      <c r="H56" s="3">
        <v>801463</v>
      </c>
      <c r="I56" s="3">
        <v>236134</v>
      </c>
    </row>
    <row r="57" spans="1:9" x14ac:dyDescent="0.25">
      <c r="A57" s="1" t="s">
        <v>57</v>
      </c>
      <c r="B57" s="2">
        <v>45292</v>
      </c>
      <c r="C57" s="2">
        <v>45657</v>
      </c>
      <c r="D57" s="2">
        <v>45292</v>
      </c>
      <c r="E57" s="2">
        <v>45657</v>
      </c>
      <c r="F57" s="3">
        <v>2222156</v>
      </c>
      <c r="G57" s="3">
        <v>1388800</v>
      </c>
      <c r="H57" s="3">
        <v>833356</v>
      </c>
      <c r="I57" s="3">
        <v>631765</v>
      </c>
    </row>
    <row r="58" spans="1:9" x14ac:dyDescent="0.25">
      <c r="A58" s="1" t="s">
        <v>58</v>
      </c>
      <c r="B58" s="2">
        <v>45292</v>
      </c>
      <c r="C58" s="2">
        <v>45657</v>
      </c>
      <c r="D58" s="2">
        <v>45292</v>
      </c>
      <c r="E58" s="2">
        <v>45657</v>
      </c>
      <c r="F58" s="3">
        <v>483300</v>
      </c>
      <c r="G58" s="3">
        <v>299540</v>
      </c>
      <c r="H58" s="3">
        <v>183760</v>
      </c>
      <c r="I58" s="3">
        <v>183760</v>
      </c>
    </row>
    <row r="59" spans="1:9" x14ac:dyDescent="0.25">
      <c r="A59" s="1"/>
      <c r="B59" s="2"/>
      <c r="C59" s="2"/>
      <c r="D59" s="2"/>
      <c r="E59" s="2"/>
      <c r="F59" s="3"/>
      <c r="G59" s="3"/>
      <c r="H59" s="3"/>
      <c r="I59" s="3"/>
    </row>
    <row r="60" spans="1:9" ht="15.75" thickBot="1" x14ac:dyDescent="0.3">
      <c r="A60" s="1" t="s">
        <v>59</v>
      </c>
      <c r="B60" s="1">
        <f>COUNT(B2:B58)</f>
        <v>57</v>
      </c>
      <c r="C60" s="1" t="s">
        <v>67</v>
      </c>
      <c r="D60" s="1" t="s">
        <v>59</v>
      </c>
      <c r="E60" s="1" t="s">
        <v>59</v>
      </c>
      <c r="F60" s="4">
        <f>SUM(F2:F58)</f>
        <v>80725167</v>
      </c>
      <c r="G60" s="4">
        <f t="shared" ref="G60:I60" si="0">SUM(G2:G58)</f>
        <v>35881299</v>
      </c>
      <c r="H60" s="4">
        <f t="shared" si="0"/>
        <v>44843868</v>
      </c>
      <c r="I60" s="4">
        <f t="shared" si="0"/>
        <v>42322239</v>
      </c>
    </row>
    <row r="61" spans="1:9" ht="15.75" thickTop="1" x14ac:dyDescent="0.25">
      <c r="A61" s="1"/>
      <c r="B61" s="2"/>
      <c r="C61" s="2"/>
      <c r="D61" s="2"/>
      <c r="E61" s="2"/>
      <c r="F61" s="3"/>
      <c r="G61" s="3"/>
      <c r="H61" s="3"/>
      <c r="I61" s="3"/>
    </row>
    <row r="62" spans="1:9" x14ac:dyDescent="0.25">
      <c r="A62" s="1"/>
      <c r="B62" s="2"/>
      <c r="C62" s="2"/>
      <c r="D62" s="2"/>
      <c r="E62" s="2"/>
      <c r="F62" s="3"/>
      <c r="G62" s="3"/>
      <c r="H62" s="3"/>
      <c r="I62" s="3"/>
    </row>
    <row r="63" spans="1:9" x14ac:dyDescent="0.25">
      <c r="A63" s="1"/>
      <c r="B63" s="2"/>
      <c r="C63" s="2"/>
      <c r="D63" s="2"/>
      <c r="E63" s="2"/>
      <c r="F63" s="3"/>
      <c r="G63" s="3"/>
      <c r="H63" s="3"/>
      <c r="I63" s="3"/>
    </row>
    <row r="64" spans="1:9" x14ac:dyDescent="0.25">
      <c r="A64" s="1"/>
      <c r="B64" s="2"/>
      <c r="C64" s="2"/>
      <c r="D64" s="2"/>
      <c r="E64" s="2"/>
      <c r="F64" s="3"/>
      <c r="G64" s="3"/>
      <c r="H64" s="3"/>
      <c r="I64" s="3"/>
    </row>
    <row r="65" spans="1:9" x14ac:dyDescent="0.25">
      <c r="A65" s="1"/>
      <c r="B65" s="2"/>
      <c r="C65" s="2"/>
      <c r="D65" s="2"/>
      <c r="E65" s="2"/>
      <c r="F65" s="3"/>
      <c r="G65" s="3"/>
      <c r="H65" s="3"/>
      <c r="I65" s="3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C63B-3E6A-444F-8C98-838ECABDE47C}">
  <sheetPr filterMode="1"/>
  <dimension ref="A1:M60"/>
  <sheetViews>
    <sheetView workbookViewId="0">
      <selection activeCell="N83" sqref="N83"/>
    </sheetView>
  </sheetViews>
  <sheetFormatPr baseColWidth="10" defaultRowHeight="15" x14ac:dyDescent="0.25"/>
  <cols>
    <col min="1" max="1" width="30.5703125" bestFit="1" customWidth="1"/>
    <col min="2" max="5" width="15" bestFit="1" customWidth="1"/>
    <col min="6" max="6" width="17.28515625" bestFit="1" customWidth="1"/>
    <col min="7" max="7" width="16.28515625" bestFit="1" customWidth="1"/>
    <col min="8" max="8" width="16.85546875" bestFit="1" customWidth="1"/>
    <col min="9" max="9" width="18" bestFit="1" customWidth="1"/>
    <col min="12" max="12" width="34.7109375" bestFit="1" customWidth="1"/>
  </cols>
  <sheetData>
    <row r="1" spans="1:13" x14ac:dyDescent="0.25">
      <c r="A1" t="s">
        <v>60</v>
      </c>
      <c r="B1" t="s">
        <v>1</v>
      </c>
      <c r="C1" t="s">
        <v>2</v>
      </c>
      <c r="D1" t="s">
        <v>3</v>
      </c>
      <c r="E1" t="s">
        <v>4</v>
      </c>
      <c r="F1" t="s">
        <v>61</v>
      </c>
      <c r="G1" t="s">
        <v>62</v>
      </c>
      <c r="H1" t="s">
        <v>7</v>
      </c>
      <c r="I1" t="s">
        <v>8</v>
      </c>
      <c r="L1" t="s">
        <v>66</v>
      </c>
      <c r="M1" t="s">
        <v>65</v>
      </c>
    </row>
    <row r="2" spans="1:13" ht="15.75" hidden="1" x14ac:dyDescent="0.25">
      <c r="A2" t="s">
        <v>9</v>
      </c>
      <c r="B2" s="5">
        <v>45292</v>
      </c>
      <c r="C2" s="5">
        <v>45657</v>
      </c>
      <c r="D2" s="5">
        <v>45292</v>
      </c>
      <c r="E2" s="5">
        <v>45657</v>
      </c>
      <c r="F2">
        <v>2164999</v>
      </c>
      <c r="G2">
        <v>554500</v>
      </c>
      <c r="H2">
        <v>1610499</v>
      </c>
      <c r="I2">
        <v>1610499</v>
      </c>
      <c r="L2" s="6" t="s">
        <v>58</v>
      </c>
      <c r="M2" t="str">
        <f>_xlfn.XLOOKUP(L2,Radio_og_tv_bingo_data[Organisasjon],Radio_og_tv_bingo_data[Organisasjon])</f>
        <v>VALDRES RADIO</v>
      </c>
    </row>
    <row r="3" spans="1:13" ht="15.75" hidden="1" x14ac:dyDescent="0.25">
      <c r="A3" t="s">
        <v>10</v>
      </c>
      <c r="B3" s="5">
        <v>45292</v>
      </c>
      <c r="C3" s="5">
        <v>45657</v>
      </c>
      <c r="D3" s="5">
        <v>45292</v>
      </c>
      <c r="E3" s="5">
        <v>45657</v>
      </c>
      <c r="F3">
        <v>293955</v>
      </c>
      <c r="G3">
        <v>168930</v>
      </c>
      <c r="H3">
        <v>125025</v>
      </c>
      <c r="I3">
        <v>107353</v>
      </c>
      <c r="L3" s="6" t="s">
        <v>9</v>
      </c>
      <c r="M3" t="str">
        <f>_xlfn.XLOOKUP(L3,Radio_og_tv_bingo_data[Organisasjon],Radio_og_tv_bingo_data[Organisasjon])</f>
        <v>ASKØY NÆRRADIOLAG</v>
      </c>
    </row>
    <row r="4" spans="1:13" ht="15.75" hidden="1" x14ac:dyDescent="0.25">
      <c r="A4" t="s">
        <v>11</v>
      </c>
      <c r="B4" s="5">
        <v>45292</v>
      </c>
      <c r="C4" s="5">
        <v>45657</v>
      </c>
      <c r="D4" s="5">
        <v>45292</v>
      </c>
      <c r="E4" s="5">
        <v>45657</v>
      </c>
      <c r="F4">
        <v>1234645</v>
      </c>
      <c r="G4">
        <v>598616</v>
      </c>
      <c r="H4">
        <v>636029</v>
      </c>
      <c r="I4">
        <v>575280</v>
      </c>
      <c r="L4" s="6" t="s">
        <v>46</v>
      </c>
      <c r="M4" t="str">
        <f>_xlfn.XLOOKUP(L4,Radio_og_tv_bingo_data[Organisasjon],Radio_og_tv_bingo_data[Organisasjon])</f>
        <v>RADIO TOTEN</v>
      </c>
    </row>
    <row r="5" spans="1:13" ht="15.75" hidden="1" x14ac:dyDescent="0.25">
      <c r="A5" t="s">
        <v>12</v>
      </c>
      <c r="B5" s="5">
        <v>45292</v>
      </c>
      <c r="C5" s="5">
        <v>45657</v>
      </c>
      <c r="D5" s="5">
        <v>45292</v>
      </c>
      <c r="E5" s="5">
        <v>45657</v>
      </c>
      <c r="F5">
        <v>547200</v>
      </c>
      <c r="G5">
        <v>292050</v>
      </c>
      <c r="H5">
        <v>255150</v>
      </c>
      <c r="I5">
        <v>255150</v>
      </c>
      <c r="L5" s="6" t="s">
        <v>25</v>
      </c>
      <c r="M5" t="str">
        <f>_xlfn.XLOOKUP(L5,Radio_og_tv_bingo_data[Organisasjon],Radio_og_tv_bingo_data[Organisasjon])</f>
        <v>RADIO BØ SA</v>
      </c>
    </row>
    <row r="6" spans="1:13" ht="15.75" hidden="1" x14ac:dyDescent="0.25">
      <c r="A6" t="s">
        <v>13</v>
      </c>
      <c r="B6" s="5">
        <v>45292</v>
      </c>
      <c r="C6" s="5">
        <v>45657</v>
      </c>
      <c r="D6" s="5">
        <v>45292</v>
      </c>
      <c r="E6" s="5">
        <v>45657</v>
      </c>
      <c r="F6">
        <v>909794</v>
      </c>
      <c r="G6">
        <v>349240</v>
      </c>
      <c r="H6">
        <v>560554</v>
      </c>
      <c r="I6">
        <v>560554</v>
      </c>
      <c r="L6" s="6" t="s">
        <v>53</v>
      </c>
      <c r="M6" t="str">
        <f>_xlfn.XLOOKUP(L6,Radio_og_tv_bingo_data[Organisasjon],Radio_og_tv_bingo_data[Organisasjon])</f>
        <v>RISSA RADIO SA</v>
      </c>
    </row>
    <row r="7" spans="1:13" ht="15.75" hidden="1" x14ac:dyDescent="0.25">
      <c r="A7" t="s">
        <v>14</v>
      </c>
      <c r="B7" s="5">
        <v>45292</v>
      </c>
      <c r="C7" s="5">
        <v>45657</v>
      </c>
      <c r="D7" s="5">
        <v>45292</v>
      </c>
      <c r="E7" s="5">
        <v>45657</v>
      </c>
      <c r="F7">
        <v>903400</v>
      </c>
      <c r="G7">
        <v>442000</v>
      </c>
      <c r="H7">
        <v>461400</v>
      </c>
      <c r="I7">
        <v>461400</v>
      </c>
      <c r="L7" s="6" t="s">
        <v>38</v>
      </c>
      <c r="M7" t="str">
        <f>_xlfn.XLOOKUP(L7,Radio_og_tv_bingo_data[Organisasjon],Radio_og_tv_bingo_data[Organisasjon])</f>
        <v>RADIO NORDKAPP SA</v>
      </c>
    </row>
    <row r="8" spans="1:13" ht="15.75" hidden="1" x14ac:dyDescent="0.25">
      <c r="A8" t="s">
        <v>15</v>
      </c>
      <c r="B8" s="5">
        <v>45292</v>
      </c>
      <c r="C8" s="5">
        <v>45657</v>
      </c>
      <c r="D8" s="5">
        <v>45292</v>
      </c>
      <c r="E8" s="5">
        <v>45657</v>
      </c>
      <c r="F8">
        <v>927514</v>
      </c>
      <c r="G8">
        <v>536619</v>
      </c>
      <c r="H8">
        <v>390895</v>
      </c>
      <c r="I8">
        <v>390895</v>
      </c>
      <c r="L8" s="6" t="s">
        <v>33</v>
      </c>
      <c r="M8" t="str">
        <f>_xlfn.XLOOKUP(L8,Radio_og_tv_bingo_data[Organisasjon],Radio_og_tv_bingo_data[Organisasjon])</f>
        <v>RADIO LUSTER</v>
      </c>
    </row>
    <row r="9" spans="1:13" ht="15.75" hidden="1" x14ac:dyDescent="0.25">
      <c r="A9" t="s">
        <v>16</v>
      </c>
      <c r="B9" s="5">
        <v>45292</v>
      </c>
      <c r="C9" s="5">
        <v>45657</v>
      </c>
      <c r="D9" s="5">
        <v>45292</v>
      </c>
      <c r="E9" s="5">
        <v>45657</v>
      </c>
      <c r="F9">
        <v>1281314</v>
      </c>
      <c r="G9">
        <v>835321</v>
      </c>
      <c r="H9">
        <v>445993</v>
      </c>
      <c r="I9">
        <v>445993</v>
      </c>
      <c r="L9" s="6" t="s">
        <v>26</v>
      </c>
      <c r="M9" t="str">
        <f>_xlfn.XLOOKUP(L9,Radio_og_tv_bingo_data[Organisasjon],Radio_og_tv_bingo_data[Organisasjon])</f>
        <v>RADIO E6 AS</v>
      </c>
    </row>
    <row r="10" spans="1:13" ht="15.75" hidden="1" x14ac:dyDescent="0.25">
      <c r="A10" t="s">
        <v>17</v>
      </c>
      <c r="B10" s="5">
        <v>45292</v>
      </c>
      <c r="C10" s="5">
        <v>45657</v>
      </c>
      <c r="D10" s="5">
        <v>45292</v>
      </c>
      <c r="E10" s="5">
        <v>45657</v>
      </c>
      <c r="F10">
        <v>905132</v>
      </c>
      <c r="G10">
        <v>366007</v>
      </c>
      <c r="H10">
        <v>539125</v>
      </c>
      <c r="I10">
        <v>539125</v>
      </c>
      <c r="L10" s="6" t="s">
        <v>51</v>
      </c>
      <c r="M10" t="str">
        <f>_xlfn.XLOOKUP(L10,Radio_og_tv_bingo_data[Organisasjon],Radio_og_tv_bingo_data[Organisasjon])</f>
        <v>RADIO ØST AS</v>
      </c>
    </row>
    <row r="11" spans="1:13" ht="15.75" hidden="1" x14ac:dyDescent="0.25">
      <c r="A11" t="s">
        <v>18</v>
      </c>
      <c r="B11" s="5">
        <v>45292</v>
      </c>
      <c r="C11" s="5">
        <v>45657</v>
      </c>
      <c r="D11" s="5">
        <v>45292</v>
      </c>
      <c r="E11" s="5">
        <v>45657</v>
      </c>
      <c r="F11">
        <v>436275</v>
      </c>
      <c r="G11">
        <v>149800</v>
      </c>
      <c r="H11">
        <v>286475</v>
      </c>
      <c r="I11">
        <v>286475</v>
      </c>
      <c r="L11" s="6" t="s">
        <v>22</v>
      </c>
      <c r="M11" t="str">
        <f>_xlfn.XLOOKUP(L11,Radio_og_tv_bingo_data[Organisasjon],Radio_og_tv_bingo_data[Organisasjon])</f>
        <v>NORDFJORD NÆRRADIO SA</v>
      </c>
    </row>
    <row r="12" spans="1:13" ht="15.75" hidden="1" x14ac:dyDescent="0.25">
      <c r="A12" t="s">
        <v>18</v>
      </c>
      <c r="B12" s="5">
        <v>45292</v>
      </c>
      <c r="C12" s="5">
        <v>45657</v>
      </c>
      <c r="D12" s="5">
        <v>45292</v>
      </c>
      <c r="E12" s="5">
        <v>45657</v>
      </c>
      <c r="F12">
        <v>1231125</v>
      </c>
      <c r="G12">
        <v>958050</v>
      </c>
      <c r="H12">
        <v>273075</v>
      </c>
      <c r="I12">
        <v>273075</v>
      </c>
      <c r="L12" s="6" t="s">
        <v>14</v>
      </c>
      <c r="M12" t="str">
        <f>_xlfn.XLOOKUP(L12,Radio_og_tv_bingo_data[Organisasjon],Radio_og_tv_bingo_data[Organisasjon])</f>
        <v>FORENINGEN RADIO PORSANGER</v>
      </c>
    </row>
    <row r="13" spans="1:13" ht="15.75" hidden="1" x14ac:dyDescent="0.25">
      <c r="A13" t="s">
        <v>18</v>
      </c>
      <c r="B13" s="5">
        <v>45292</v>
      </c>
      <c r="C13" s="5">
        <v>45657</v>
      </c>
      <c r="D13" s="5">
        <v>45292</v>
      </c>
      <c r="E13" s="5">
        <v>45657</v>
      </c>
      <c r="F13">
        <v>1273050</v>
      </c>
      <c r="G13">
        <v>664113</v>
      </c>
      <c r="H13">
        <v>608937</v>
      </c>
      <c r="I13">
        <v>608937</v>
      </c>
      <c r="L13" s="6" t="s">
        <v>39</v>
      </c>
      <c r="M13" t="str">
        <f>_xlfn.XLOOKUP(L13,Radio_og_tv_bingo_data[Organisasjon],Radio_og_tv_bingo_data[Organisasjon])</f>
        <v>RADIO NORDSJØ AS</v>
      </c>
    </row>
    <row r="14" spans="1:13" ht="15.75" hidden="1" x14ac:dyDescent="0.25">
      <c r="A14" t="s">
        <v>18</v>
      </c>
      <c r="B14" s="5">
        <v>45292</v>
      </c>
      <c r="C14" s="5">
        <v>45657</v>
      </c>
      <c r="D14" s="5">
        <v>45292</v>
      </c>
      <c r="E14" s="5">
        <v>45657</v>
      </c>
      <c r="F14">
        <v>1384050</v>
      </c>
      <c r="G14">
        <v>1096550</v>
      </c>
      <c r="H14">
        <v>287500</v>
      </c>
      <c r="I14">
        <v>287500</v>
      </c>
      <c r="L14" s="6" t="s">
        <v>48</v>
      </c>
      <c r="M14" t="str">
        <f>_xlfn.XLOOKUP(L14,Radio_og_tv_bingo_data[Organisasjon],Radio_og_tv_bingo_data[Organisasjon])</f>
        <v>RADIO TRØNDELAG SA</v>
      </c>
    </row>
    <row r="15" spans="1:13" ht="15.75" hidden="1" x14ac:dyDescent="0.25">
      <c r="A15" t="s">
        <v>18</v>
      </c>
      <c r="B15" s="5">
        <v>45292</v>
      </c>
      <c r="C15" s="5">
        <v>45657</v>
      </c>
      <c r="D15" s="5">
        <v>45292</v>
      </c>
      <c r="E15" s="5">
        <v>45657</v>
      </c>
      <c r="F15">
        <v>1841375</v>
      </c>
      <c r="G15">
        <v>737100</v>
      </c>
      <c r="H15">
        <v>1104275</v>
      </c>
      <c r="I15">
        <v>1104275</v>
      </c>
      <c r="L15" s="6" t="s">
        <v>21</v>
      </c>
      <c r="M15" t="str">
        <f>_xlfn.XLOOKUP(L15,Radio_og_tv_bingo_data[Organisasjon],Radio_og_tv_bingo_data[Organisasjon])</f>
        <v>NORDAVIS AS</v>
      </c>
    </row>
    <row r="16" spans="1:13" ht="15.75" hidden="1" x14ac:dyDescent="0.25">
      <c r="A16" t="s">
        <v>18</v>
      </c>
      <c r="B16" s="5">
        <v>45292</v>
      </c>
      <c r="C16" s="5">
        <v>45657</v>
      </c>
      <c r="D16" s="5">
        <v>45292</v>
      </c>
      <c r="E16" s="5">
        <v>45657</v>
      </c>
      <c r="F16">
        <v>1894650</v>
      </c>
      <c r="G16">
        <v>886550</v>
      </c>
      <c r="H16">
        <v>1008100</v>
      </c>
      <c r="I16">
        <v>1008100</v>
      </c>
      <c r="L16" s="6" t="s">
        <v>54</v>
      </c>
      <c r="M16" t="str">
        <f>_xlfn.XLOOKUP(L16,Radio_og_tv_bingo_data[Organisasjon],Radio_og_tv_bingo_data[Organisasjon])</f>
        <v>SCANDINAVIAN SATELLITE RADIO AS</v>
      </c>
    </row>
    <row r="17" spans="1:13" ht="15.75" hidden="1" x14ac:dyDescent="0.25">
      <c r="A17" t="s">
        <v>18</v>
      </c>
      <c r="B17" s="5">
        <v>45292</v>
      </c>
      <c r="C17" s="5">
        <v>45657</v>
      </c>
      <c r="D17" s="5">
        <v>45292</v>
      </c>
      <c r="E17" s="5">
        <v>45657</v>
      </c>
      <c r="F17">
        <v>2007975</v>
      </c>
      <c r="G17">
        <v>918200</v>
      </c>
      <c r="H17">
        <v>1089775</v>
      </c>
      <c r="I17">
        <v>1089775</v>
      </c>
      <c r="L17" s="6" t="s">
        <v>42</v>
      </c>
      <c r="M17" t="str">
        <f>_xlfn.XLOOKUP(L17,Radio_og_tv_bingo_data[Organisasjon],Radio_og_tv_bingo_data[Organisasjon])</f>
        <v>RADIO RØST</v>
      </c>
    </row>
    <row r="18" spans="1:13" ht="15.75" hidden="1" x14ac:dyDescent="0.25">
      <c r="A18" t="s">
        <v>19</v>
      </c>
      <c r="B18" s="5">
        <v>45292</v>
      </c>
      <c r="C18" s="5">
        <v>45657</v>
      </c>
      <c r="D18" s="5">
        <v>45292</v>
      </c>
      <c r="E18" s="5">
        <v>45657</v>
      </c>
      <c r="F18">
        <v>1070085</v>
      </c>
      <c r="G18">
        <v>612620</v>
      </c>
      <c r="H18">
        <v>457465</v>
      </c>
      <c r="I18">
        <v>341865</v>
      </c>
      <c r="L18" s="6" t="s">
        <v>17</v>
      </c>
      <c r="M18" t="str">
        <f>_xlfn.XLOOKUP(L18,Radio_og_tv_bingo_data[Organisasjon],Radio_og_tv_bingo_data[Organisasjon])</f>
        <v>JÆRRADIOEN AS</v>
      </c>
    </row>
    <row r="19" spans="1:13" ht="15.75" hidden="1" x14ac:dyDescent="0.25">
      <c r="A19" t="s">
        <v>20</v>
      </c>
      <c r="B19" s="5">
        <v>45292</v>
      </c>
      <c r="C19" s="5">
        <v>45657</v>
      </c>
      <c r="D19" s="5">
        <v>45292</v>
      </c>
      <c r="E19" s="5">
        <v>45657</v>
      </c>
      <c r="F19">
        <v>5185000</v>
      </c>
      <c r="G19">
        <v>1745000</v>
      </c>
      <c r="H19">
        <v>3440000</v>
      </c>
      <c r="I19">
        <v>3440000</v>
      </c>
      <c r="L19" s="6" t="s">
        <v>45</v>
      </c>
      <c r="M19" t="str">
        <f>_xlfn.XLOOKUP(L19,Radio_og_tv_bingo_data[Organisasjon],Radio_og_tv_bingo_data[Organisasjon])</f>
        <v>RADIO SUNNHORDLAND AS</v>
      </c>
    </row>
    <row r="20" spans="1:13" ht="15.75" hidden="1" x14ac:dyDescent="0.25">
      <c r="A20" t="s">
        <v>21</v>
      </c>
      <c r="B20" s="5">
        <v>45292</v>
      </c>
      <c r="C20" s="5">
        <v>45657</v>
      </c>
      <c r="D20" s="5">
        <v>45292</v>
      </c>
      <c r="E20" s="5">
        <v>45657</v>
      </c>
      <c r="F20">
        <v>1480595</v>
      </c>
      <c r="G20">
        <v>715855</v>
      </c>
      <c r="H20">
        <v>764740</v>
      </c>
      <c r="I20">
        <v>525218</v>
      </c>
      <c r="L20" s="6" t="s">
        <v>21</v>
      </c>
      <c r="M20" t="str">
        <f>_xlfn.XLOOKUP(L20,Radio_og_tv_bingo_data[Organisasjon],Radio_og_tv_bingo_data[Organisasjon])</f>
        <v>NORDAVIS AS</v>
      </c>
    </row>
    <row r="21" spans="1:13" ht="15.75" hidden="1" x14ac:dyDescent="0.25">
      <c r="A21" t="s">
        <v>21</v>
      </c>
      <c r="B21" s="5">
        <v>45292</v>
      </c>
      <c r="C21" s="5">
        <v>45657</v>
      </c>
      <c r="D21" s="5">
        <v>45292</v>
      </c>
      <c r="E21" s="5">
        <v>45657</v>
      </c>
      <c r="F21">
        <v>1577620</v>
      </c>
      <c r="G21">
        <v>678449</v>
      </c>
      <c r="H21">
        <v>899171</v>
      </c>
      <c r="I21">
        <v>587116</v>
      </c>
      <c r="L21" s="6" t="s">
        <v>52</v>
      </c>
      <c r="M21" t="str">
        <f>_xlfn.XLOOKUP(L21,Radio_og_tv_bingo_data[Organisasjon],Radio_og_tv_bingo_data[Organisasjon])</f>
        <v>RADIOS SA</v>
      </c>
    </row>
    <row r="22" spans="1:13" ht="15.75" hidden="1" x14ac:dyDescent="0.25">
      <c r="A22" t="s">
        <v>22</v>
      </c>
      <c r="B22" s="5">
        <v>45292</v>
      </c>
      <c r="C22" s="5">
        <v>45657</v>
      </c>
      <c r="D22" s="5">
        <v>45292</v>
      </c>
      <c r="E22" s="5">
        <v>45657</v>
      </c>
      <c r="F22">
        <v>1053700</v>
      </c>
      <c r="G22">
        <v>353285</v>
      </c>
      <c r="H22">
        <v>700415</v>
      </c>
      <c r="I22">
        <v>700415</v>
      </c>
      <c r="L22" s="6" t="s">
        <v>37</v>
      </c>
      <c r="M22" t="str">
        <f>_xlfn.XLOOKUP(L22,Radio_og_tv_bingo_data[Organisasjon],Radio_og_tv_bingo_data[Organisasjon])</f>
        <v>RADIO MIDT-TROMS AS</v>
      </c>
    </row>
    <row r="23" spans="1:13" ht="15.75" hidden="1" x14ac:dyDescent="0.25">
      <c r="A23" t="s">
        <v>23</v>
      </c>
      <c r="B23" s="5">
        <v>45292</v>
      </c>
      <c r="C23" s="5">
        <v>45657</v>
      </c>
      <c r="D23" s="5">
        <v>45292</v>
      </c>
      <c r="E23" s="5">
        <v>45657</v>
      </c>
      <c r="F23">
        <v>924400</v>
      </c>
      <c r="G23">
        <v>482750</v>
      </c>
      <c r="H23">
        <v>441650</v>
      </c>
      <c r="I23">
        <v>441650</v>
      </c>
      <c r="L23" s="6" t="s">
        <v>47</v>
      </c>
      <c r="M23" t="str">
        <f>_xlfn.XLOOKUP(L23,Radio_og_tv_bingo_data[Organisasjon],Radio_og_tv_bingo_data[Organisasjon])</f>
        <v>RADIO TROMSØ AS</v>
      </c>
    </row>
    <row r="24" spans="1:13" ht="15.75" hidden="1" x14ac:dyDescent="0.25">
      <c r="A24" t="s">
        <v>24</v>
      </c>
      <c r="B24" s="5">
        <v>45292</v>
      </c>
      <c r="C24" s="5">
        <v>45657</v>
      </c>
      <c r="D24" s="5">
        <v>45292</v>
      </c>
      <c r="E24" s="5">
        <v>45657</v>
      </c>
      <c r="F24">
        <v>937280</v>
      </c>
      <c r="G24">
        <v>555850</v>
      </c>
      <c r="H24">
        <v>381430</v>
      </c>
      <c r="I24">
        <v>381430</v>
      </c>
      <c r="L24" s="6" t="s">
        <v>24</v>
      </c>
      <c r="M24" t="str">
        <f>_xlfn.XLOOKUP(L24,Radio_og_tv_bingo_data[Organisasjon],Radio_og_tv_bingo_data[Organisasjon])</f>
        <v>RADIO BARDUFOSS AS</v>
      </c>
    </row>
    <row r="25" spans="1:13" ht="15.75" hidden="1" x14ac:dyDescent="0.25">
      <c r="A25" t="s">
        <v>25</v>
      </c>
      <c r="B25" s="5">
        <v>45292</v>
      </c>
      <c r="C25" s="5">
        <v>45657</v>
      </c>
      <c r="D25" s="5">
        <v>45292</v>
      </c>
      <c r="E25" s="5">
        <v>45657</v>
      </c>
      <c r="F25">
        <v>4711228</v>
      </c>
      <c r="G25">
        <v>1205730</v>
      </c>
      <c r="H25">
        <v>3505498</v>
      </c>
      <c r="I25">
        <v>3505498</v>
      </c>
      <c r="L25" s="6" t="s">
        <v>31</v>
      </c>
      <c r="M25" t="str">
        <f>_xlfn.XLOOKUP(L25,Radio_og_tv_bingo_data[Organisasjon],Radio_og_tv_bingo_data[Organisasjon])</f>
        <v>RADIO L LILLESAND NÆRRADIO AS</v>
      </c>
    </row>
    <row r="26" spans="1:13" ht="15.75" hidden="1" x14ac:dyDescent="0.25">
      <c r="A26" t="s">
        <v>26</v>
      </c>
      <c r="B26" s="5">
        <v>45292</v>
      </c>
      <c r="C26" s="5">
        <v>45657</v>
      </c>
      <c r="D26" s="5">
        <v>45292</v>
      </c>
      <c r="E26" s="5">
        <v>45626</v>
      </c>
      <c r="F26">
        <v>1231000</v>
      </c>
      <c r="G26">
        <v>954000</v>
      </c>
      <c r="H26">
        <v>277000</v>
      </c>
      <c r="I26">
        <v>136000</v>
      </c>
      <c r="L26" s="6" t="s">
        <v>23</v>
      </c>
      <c r="M26" t="str">
        <f>_xlfn.XLOOKUP(L26,Radio_og_tv_bingo_data[Organisasjon],Radio_og_tv_bingo_data[Organisasjon])</f>
        <v>RADIO 3 BODØ AS</v>
      </c>
    </row>
    <row r="27" spans="1:13" ht="15.75" hidden="1" x14ac:dyDescent="0.25">
      <c r="A27" t="s">
        <v>27</v>
      </c>
      <c r="B27" s="5">
        <v>45295</v>
      </c>
      <c r="C27" s="5">
        <v>45657</v>
      </c>
      <c r="D27" s="5">
        <v>45295</v>
      </c>
      <c r="E27" s="5">
        <v>45657</v>
      </c>
      <c r="F27">
        <v>1277769</v>
      </c>
      <c r="G27">
        <v>516689</v>
      </c>
      <c r="H27">
        <v>761080</v>
      </c>
      <c r="I27">
        <v>761080</v>
      </c>
      <c r="L27" s="6" t="s">
        <v>35</v>
      </c>
      <c r="M27" t="str">
        <f>_xlfn.XLOOKUP(L27,Radio_og_tv_bingo_data[Organisasjon],Radio_og_tv_bingo_data[Organisasjon])</f>
        <v>RADIO MELØY SA</v>
      </c>
    </row>
    <row r="28" spans="1:13" ht="15.75" hidden="1" x14ac:dyDescent="0.25">
      <c r="A28" t="s">
        <v>28</v>
      </c>
      <c r="B28" s="5">
        <v>45292</v>
      </c>
      <c r="C28" s="5">
        <v>45657</v>
      </c>
      <c r="D28" s="5">
        <v>45292</v>
      </c>
      <c r="E28" s="5">
        <v>45657</v>
      </c>
      <c r="F28">
        <v>1049918</v>
      </c>
      <c r="G28">
        <v>665056</v>
      </c>
      <c r="H28">
        <v>384862</v>
      </c>
      <c r="I28">
        <v>292005</v>
      </c>
      <c r="L28" s="6" t="s">
        <v>18</v>
      </c>
      <c r="M28" t="str">
        <f>_xlfn.XLOOKUP(L28,Radio_og_tv_bingo_data[Organisasjon],Radio_og_tv_bingo_data[Organisasjon])</f>
        <v>LOKALRADIOENE I INNLANDET AS</v>
      </c>
    </row>
    <row r="29" spans="1:13" ht="15.75" hidden="1" x14ac:dyDescent="0.25">
      <c r="A29" t="s">
        <v>29</v>
      </c>
      <c r="B29" s="5">
        <v>45296</v>
      </c>
      <c r="C29" s="5">
        <v>45657</v>
      </c>
      <c r="D29" s="5">
        <v>45296</v>
      </c>
      <c r="E29" s="5">
        <v>45657</v>
      </c>
      <c r="F29">
        <v>707100</v>
      </c>
      <c r="G29">
        <v>381900</v>
      </c>
      <c r="H29">
        <v>325200</v>
      </c>
      <c r="I29">
        <v>325200</v>
      </c>
      <c r="L29" s="6" t="s">
        <v>18</v>
      </c>
      <c r="M29" t="str">
        <f>_xlfn.XLOOKUP(L29,Radio_og_tv_bingo_data[Organisasjon],Radio_og_tv_bingo_data[Organisasjon])</f>
        <v>LOKALRADIOENE I INNLANDET AS</v>
      </c>
    </row>
    <row r="30" spans="1:13" ht="15.75" hidden="1" x14ac:dyDescent="0.25">
      <c r="A30" t="s">
        <v>31</v>
      </c>
      <c r="B30" s="5">
        <v>45292</v>
      </c>
      <c r="C30" s="5">
        <v>45657</v>
      </c>
      <c r="D30" s="5">
        <v>45292</v>
      </c>
      <c r="E30" s="5">
        <v>45657</v>
      </c>
      <c r="F30">
        <v>1349150</v>
      </c>
      <c r="G30">
        <v>681500</v>
      </c>
      <c r="H30">
        <v>667650</v>
      </c>
      <c r="I30">
        <v>667650</v>
      </c>
      <c r="L30" s="6" t="s">
        <v>18</v>
      </c>
      <c r="M30" t="str">
        <f>_xlfn.XLOOKUP(L30,Radio_og_tv_bingo_data[Organisasjon],Radio_og_tv_bingo_data[Organisasjon])</f>
        <v>LOKALRADIOENE I INNLANDET AS</v>
      </c>
    </row>
    <row r="31" spans="1:13" ht="15.75" hidden="1" x14ac:dyDescent="0.25">
      <c r="A31" t="s">
        <v>32</v>
      </c>
      <c r="B31" s="5">
        <v>45292</v>
      </c>
      <c r="C31" s="5">
        <v>45657</v>
      </c>
      <c r="D31" s="5">
        <v>45292</v>
      </c>
      <c r="E31" s="5">
        <v>45657</v>
      </c>
      <c r="F31">
        <v>3215160</v>
      </c>
      <c r="G31">
        <v>1008518</v>
      </c>
      <c r="H31">
        <v>2206642</v>
      </c>
      <c r="I31">
        <v>2206642</v>
      </c>
      <c r="L31" s="6" t="s">
        <v>18</v>
      </c>
      <c r="M31" t="str">
        <f>_xlfn.XLOOKUP(L31,Radio_og_tv_bingo_data[Organisasjon],Radio_og_tv_bingo_data[Organisasjon])</f>
        <v>LOKALRADIOENE I INNLANDET AS</v>
      </c>
    </row>
    <row r="32" spans="1:13" ht="15.75" hidden="1" x14ac:dyDescent="0.25">
      <c r="A32" t="s">
        <v>33</v>
      </c>
      <c r="B32" s="5">
        <v>45292</v>
      </c>
      <c r="C32" s="5">
        <v>45657</v>
      </c>
      <c r="D32" s="5">
        <v>45292</v>
      </c>
      <c r="E32" s="5">
        <v>45657</v>
      </c>
      <c r="F32">
        <v>1099141</v>
      </c>
      <c r="G32">
        <v>555000</v>
      </c>
      <c r="H32">
        <v>544141</v>
      </c>
      <c r="I32">
        <v>377688</v>
      </c>
      <c r="L32" s="6" t="s">
        <v>18</v>
      </c>
      <c r="M32" t="str">
        <f>_xlfn.XLOOKUP(L32,Radio_og_tv_bingo_data[Organisasjon],Radio_og_tv_bingo_data[Organisasjon])</f>
        <v>LOKALRADIOENE I INNLANDET AS</v>
      </c>
    </row>
    <row r="33" spans="1:13" ht="15.75" hidden="1" x14ac:dyDescent="0.25">
      <c r="A33" t="s">
        <v>34</v>
      </c>
      <c r="B33" s="5">
        <v>45292</v>
      </c>
      <c r="C33" s="5">
        <v>45657</v>
      </c>
      <c r="D33" s="5">
        <v>45292</v>
      </c>
      <c r="E33" s="5">
        <v>45657</v>
      </c>
      <c r="F33">
        <v>2102139</v>
      </c>
      <c r="G33">
        <v>845000</v>
      </c>
      <c r="H33">
        <v>1257139</v>
      </c>
      <c r="I33">
        <v>1159825</v>
      </c>
      <c r="L33" s="6" t="s">
        <v>16</v>
      </c>
      <c r="M33" t="str">
        <f>_xlfn.XLOOKUP(L33,Radio_og_tv_bingo_data[Organisasjon],Radio_og_tv_bingo_data[Organisasjon])</f>
        <v>HJALARHORNET RADIO AS</v>
      </c>
    </row>
    <row r="34" spans="1:13" ht="15.75" hidden="1" x14ac:dyDescent="0.25">
      <c r="A34" t="s">
        <v>35</v>
      </c>
      <c r="B34" s="5">
        <v>45292</v>
      </c>
      <c r="C34" s="5">
        <v>45657</v>
      </c>
      <c r="D34" s="5">
        <v>45292</v>
      </c>
      <c r="E34" s="5">
        <v>45657</v>
      </c>
      <c r="F34">
        <v>858510</v>
      </c>
      <c r="G34">
        <v>561100</v>
      </c>
      <c r="H34">
        <v>297410</v>
      </c>
      <c r="I34">
        <v>178579</v>
      </c>
      <c r="L34" s="6" t="s">
        <v>44</v>
      </c>
      <c r="M34" t="str">
        <f>_xlfn.XLOOKUP(L34,Radio_og_tv_bingo_data[Organisasjon],Radio_og_tv_bingo_data[Organisasjon])</f>
        <v>RADIO SENTRUM</v>
      </c>
    </row>
    <row r="35" spans="1:13" ht="15.75" hidden="1" x14ac:dyDescent="0.25">
      <c r="A35" t="s">
        <v>36</v>
      </c>
      <c r="B35" s="5">
        <v>45292</v>
      </c>
      <c r="C35" s="5">
        <v>45657</v>
      </c>
      <c r="D35" s="5">
        <v>45292</v>
      </c>
      <c r="E35" s="5">
        <v>45657</v>
      </c>
      <c r="F35">
        <v>1040680</v>
      </c>
      <c r="G35">
        <v>398325</v>
      </c>
      <c r="H35">
        <v>642355</v>
      </c>
      <c r="I35">
        <v>575797</v>
      </c>
      <c r="L35" s="6" t="s">
        <v>34</v>
      </c>
      <c r="M35" t="str">
        <f>_xlfn.XLOOKUP(L35,Radio_og_tv_bingo_data[Organisasjon],Radio_og_tv_bingo_data[Organisasjon])</f>
        <v>RADIO LYNGDAL BA</v>
      </c>
    </row>
    <row r="36" spans="1:13" ht="15.75" hidden="1" x14ac:dyDescent="0.25">
      <c r="A36" t="s">
        <v>37</v>
      </c>
      <c r="B36" s="5">
        <v>45292</v>
      </c>
      <c r="C36" s="5">
        <v>45657</v>
      </c>
      <c r="D36" s="5">
        <v>45292</v>
      </c>
      <c r="E36" s="5">
        <v>45657</v>
      </c>
      <c r="F36">
        <v>946256</v>
      </c>
      <c r="G36">
        <v>532300</v>
      </c>
      <c r="H36">
        <v>413956</v>
      </c>
      <c r="I36">
        <v>413956</v>
      </c>
      <c r="L36" s="6" t="s">
        <v>10</v>
      </c>
      <c r="M36" t="str">
        <f>_xlfn.XLOOKUP(L36,Radio_og_tv_bingo_data[Organisasjon],Radio_og_tv_bingo_data[Organisasjon])</f>
        <v>BEIARRADIOEN</v>
      </c>
    </row>
    <row r="37" spans="1:13" ht="15.75" hidden="1" x14ac:dyDescent="0.25">
      <c r="A37" t="s">
        <v>38</v>
      </c>
      <c r="B37" s="5">
        <v>45292</v>
      </c>
      <c r="C37" s="5">
        <v>45657</v>
      </c>
      <c r="D37" s="5">
        <v>45292</v>
      </c>
      <c r="E37" s="5">
        <v>45657</v>
      </c>
      <c r="F37">
        <v>1194300</v>
      </c>
      <c r="G37">
        <v>450500</v>
      </c>
      <c r="H37">
        <v>743800</v>
      </c>
      <c r="I37">
        <v>743800</v>
      </c>
      <c r="L37" s="6" t="s">
        <v>11</v>
      </c>
      <c r="M37" t="str">
        <f>_xlfn.XLOOKUP(L37,Radio_og_tv_bingo_data[Organisasjon],Radio_og_tv_bingo_data[Organisasjon])</f>
        <v>BYGDERADIO VEST AS</v>
      </c>
    </row>
    <row r="38" spans="1:13" ht="15.75" hidden="1" x14ac:dyDescent="0.25">
      <c r="A38" t="s">
        <v>39</v>
      </c>
      <c r="B38" s="5">
        <v>45292</v>
      </c>
      <c r="C38" s="5">
        <v>45657</v>
      </c>
      <c r="D38" s="5">
        <v>45292</v>
      </c>
      <c r="E38" s="5">
        <v>45657</v>
      </c>
      <c r="F38">
        <v>362053</v>
      </c>
      <c r="G38">
        <v>146403</v>
      </c>
      <c r="H38">
        <v>215650</v>
      </c>
      <c r="I38">
        <v>215650</v>
      </c>
      <c r="L38" s="6" t="s">
        <v>36</v>
      </c>
      <c r="M38" t="str">
        <f>_xlfn.XLOOKUP(L38,Radio_og_tv_bingo_data[Organisasjon],Radio_og_tv_bingo_data[Organisasjon])</f>
        <v>RADIO MIDTFYLKET AS</v>
      </c>
    </row>
    <row r="39" spans="1:13" ht="15.75" hidden="1" x14ac:dyDescent="0.25">
      <c r="A39" t="s">
        <v>40</v>
      </c>
      <c r="B39" s="5">
        <v>45292</v>
      </c>
      <c r="C39" s="5">
        <v>45657</v>
      </c>
      <c r="D39" s="5">
        <v>45292</v>
      </c>
      <c r="E39" s="5">
        <v>45657</v>
      </c>
      <c r="F39">
        <v>2085150</v>
      </c>
      <c r="G39">
        <v>650701</v>
      </c>
      <c r="H39">
        <v>1434449</v>
      </c>
      <c r="I39">
        <v>1434449</v>
      </c>
      <c r="L39" s="6" t="s">
        <v>56</v>
      </c>
      <c r="M39" t="str">
        <f>_xlfn.XLOOKUP(L39,Radio_og_tv_bingo_data[Organisasjon],Radio_og_tv_bingo_data[Organisasjon])</f>
        <v>TRØNDER-TV AS</v>
      </c>
    </row>
    <row r="40" spans="1:13" ht="15.75" x14ac:dyDescent="0.25">
      <c r="A40" t="s">
        <v>41</v>
      </c>
      <c r="B40" s="5">
        <v>45292</v>
      </c>
      <c r="C40" s="5">
        <v>45657</v>
      </c>
      <c r="D40" s="5">
        <v>45292</v>
      </c>
      <c r="E40" s="5">
        <v>45657</v>
      </c>
      <c r="F40">
        <v>1412900</v>
      </c>
      <c r="G40">
        <v>683300</v>
      </c>
      <c r="H40">
        <v>729600</v>
      </c>
      <c r="I40">
        <v>729600</v>
      </c>
      <c r="L40" s="6" t="s">
        <v>64</v>
      </c>
      <c r="M40" t="e">
        <f>_xlfn.XLOOKUP(L40,Radio_og_tv_bingo_data[Organisasjon],Radio_og_tv_bingo_data[Organisasjon])</f>
        <v>#N/A</v>
      </c>
    </row>
    <row r="41" spans="1:13" ht="15.75" hidden="1" x14ac:dyDescent="0.25">
      <c r="A41" t="s">
        <v>42</v>
      </c>
      <c r="B41" s="5">
        <v>45292</v>
      </c>
      <c r="C41" s="5">
        <v>45657</v>
      </c>
      <c r="D41" s="5">
        <v>45292</v>
      </c>
      <c r="E41" s="5">
        <v>45657</v>
      </c>
      <c r="F41">
        <v>328070</v>
      </c>
      <c r="G41">
        <v>235752</v>
      </c>
      <c r="H41">
        <v>92318</v>
      </c>
      <c r="I41">
        <v>54775</v>
      </c>
      <c r="L41" s="6" t="s">
        <v>41</v>
      </c>
      <c r="M41" t="str">
        <f>_xlfn.XLOOKUP(L41,Radio_og_tv_bingo_data[Organisasjon],Radio_og_tv_bingo_data[Organisasjon])</f>
        <v>RADIO RJUKAN AS</v>
      </c>
    </row>
    <row r="42" spans="1:13" ht="15.75" hidden="1" x14ac:dyDescent="0.25">
      <c r="A42" t="s">
        <v>43</v>
      </c>
      <c r="B42" s="5">
        <v>45295</v>
      </c>
      <c r="C42" s="5">
        <v>45657</v>
      </c>
      <c r="D42" s="5">
        <v>45295</v>
      </c>
      <c r="E42" s="5">
        <v>45657</v>
      </c>
      <c r="F42">
        <v>543079</v>
      </c>
      <c r="G42">
        <v>219604</v>
      </c>
      <c r="H42">
        <v>323475</v>
      </c>
      <c r="I42">
        <v>323475</v>
      </c>
      <c r="L42" s="6" t="s">
        <v>50</v>
      </c>
      <c r="M42" t="str">
        <f>_xlfn.XLOOKUP(L42,Radio_og_tv_bingo_data[Organisasjon],Radio_og_tv_bingo_data[Organisasjon])</f>
        <v>RADIO ØKSNES BA</v>
      </c>
    </row>
    <row r="43" spans="1:13" ht="15.75" hidden="1" x14ac:dyDescent="0.25">
      <c r="A43" t="s">
        <v>44</v>
      </c>
      <c r="B43" s="5">
        <v>45292</v>
      </c>
      <c r="C43" s="5">
        <v>45657</v>
      </c>
      <c r="D43" s="5">
        <v>45292</v>
      </c>
      <c r="E43" s="5">
        <v>45657</v>
      </c>
      <c r="F43">
        <v>1308633</v>
      </c>
      <c r="G43">
        <v>701487</v>
      </c>
      <c r="H43">
        <v>607146</v>
      </c>
      <c r="I43">
        <v>607146</v>
      </c>
      <c r="L43" s="6" t="s">
        <v>40</v>
      </c>
      <c r="M43" t="str">
        <f>_xlfn.XLOOKUP(L43,Radio_og_tv_bingo_data[Organisasjon],Radio_og_tv_bingo_data[Organisasjon])</f>
        <v>RADIO RANDSFJORD AS</v>
      </c>
    </row>
    <row r="44" spans="1:13" ht="15.75" hidden="1" x14ac:dyDescent="0.25">
      <c r="A44" t="s">
        <v>45</v>
      </c>
      <c r="B44" s="5">
        <v>45292</v>
      </c>
      <c r="C44" s="5">
        <v>45657</v>
      </c>
      <c r="D44" s="5">
        <v>45292</v>
      </c>
      <c r="E44" s="5">
        <v>45657</v>
      </c>
      <c r="F44">
        <v>2974381</v>
      </c>
      <c r="G44">
        <v>977536</v>
      </c>
      <c r="H44">
        <v>1996845</v>
      </c>
      <c r="I44">
        <v>1996845</v>
      </c>
      <c r="L44" s="6" t="s">
        <v>32</v>
      </c>
      <c r="M44" t="str">
        <f>_xlfn.XLOOKUP(L44,Radio_og_tv_bingo_data[Organisasjon],Radio_og_tv_bingo_data[Organisasjon])</f>
        <v>RADIO LOLAND SA</v>
      </c>
    </row>
    <row r="45" spans="1:13" ht="15.75" hidden="1" x14ac:dyDescent="0.25">
      <c r="A45" t="s">
        <v>46</v>
      </c>
      <c r="B45" s="5">
        <v>45292</v>
      </c>
      <c r="C45" s="5">
        <v>45657</v>
      </c>
      <c r="D45" s="5">
        <v>45292</v>
      </c>
      <c r="E45" s="5">
        <v>45657</v>
      </c>
      <c r="F45">
        <v>440276</v>
      </c>
      <c r="G45">
        <v>213772</v>
      </c>
      <c r="H45">
        <v>226504</v>
      </c>
      <c r="I45">
        <v>226504</v>
      </c>
      <c r="L45" s="6" t="s">
        <v>13</v>
      </c>
      <c r="M45" t="str">
        <f>_xlfn.XLOOKUP(L45,Radio_og_tv_bingo_data[Organisasjon],Radio_og_tv_bingo_data[Organisasjon])</f>
        <v>FJORDINGEN AS</v>
      </c>
    </row>
    <row r="46" spans="1:13" ht="15.75" hidden="1" x14ac:dyDescent="0.25">
      <c r="A46" t="s">
        <v>47</v>
      </c>
      <c r="B46" s="5">
        <v>45292</v>
      </c>
      <c r="C46" s="5">
        <v>45657</v>
      </c>
      <c r="D46" s="5">
        <v>45292</v>
      </c>
      <c r="E46" s="5">
        <v>45657</v>
      </c>
      <c r="F46">
        <v>1173840</v>
      </c>
      <c r="G46">
        <v>504350</v>
      </c>
      <c r="H46">
        <v>669490</v>
      </c>
      <c r="I46">
        <v>669490</v>
      </c>
      <c r="L46" s="6" t="s">
        <v>19</v>
      </c>
      <c r="M46" t="str">
        <f>_xlfn.XLOOKUP(L46,Radio_og_tv_bingo_data[Organisasjon],Radio_og_tv_bingo_data[Organisasjon])</f>
        <v>MEDIEHUSET KSU 24/7 AS</v>
      </c>
    </row>
    <row r="47" spans="1:13" ht="15.75" hidden="1" x14ac:dyDescent="0.25">
      <c r="A47" t="s">
        <v>48</v>
      </c>
      <c r="B47" s="5">
        <v>45292</v>
      </c>
      <c r="C47" s="5">
        <v>45657</v>
      </c>
      <c r="D47" s="5">
        <v>45292</v>
      </c>
      <c r="E47" s="5">
        <v>45657</v>
      </c>
      <c r="F47">
        <v>4272815</v>
      </c>
      <c r="G47">
        <v>1665212</v>
      </c>
      <c r="H47">
        <v>2607603</v>
      </c>
      <c r="I47">
        <v>2607603</v>
      </c>
      <c r="L47" s="6" t="s">
        <v>57</v>
      </c>
      <c r="M47" t="str">
        <f>_xlfn.XLOOKUP(L47,Radio_og_tv_bingo_data[Organisasjon],Radio_og_tv_bingo_data[Organisasjon])</f>
        <v>TV VEST AS</v>
      </c>
    </row>
    <row r="48" spans="1:13" ht="15.75" hidden="1" x14ac:dyDescent="0.25">
      <c r="A48" t="s">
        <v>49</v>
      </c>
      <c r="B48" s="5">
        <v>45292</v>
      </c>
      <c r="C48" s="5">
        <v>45657</v>
      </c>
      <c r="D48" s="5">
        <v>45292</v>
      </c>
      <c r="E48" s="5">
        <v>45657</v>
      </c>
      <c r="F48">
        <v>1167135</v>
      </c>
      <c r="G48">
        <v>816305</v>
      </c>
      <c r="H48">
        <v>350830</v>
      </c>
      <c r="I48">
        <v>350830</v>
      </c>
      <c r="L48" s="6" t="s">
        <v>20</v>
      </c>
      <c r="M48" t="str">
        <f>_xlfn.XLOOKUP(L48,Radio_og_tv_bingo_data[Organisasjon],Radio_og_tv_bingo_data[Organisasjon])</f>
        <v>NEA RADIO AS</v>
      </c>
    </row>
    <row r="49" spans="1:13" ht="15.75" x14ac:dyDescent="0.25">
      <c r="A49" t="s">
        <v>50</v>
      </c>
      <c r="B49" s="5">
        <v>45292</v>
      </c>
      <c r="C49" s="5">
        <v>45657</v>
      </c>
      <c r="D49" s="5">
        <v>45292</v>
      </c>
      <c r="E49" s="5">
        <v>45657</v>
      </c>
      <c r="F49">
        <v>628320</v>
      </c>
      <c r="G49">
        <v>412700</v>
      </c>
      <c r="H49">
        <v>215620</v>
      </c>
      <c r="I49">
        <v>215620</v>
      </c>
      <c r="L49" s="6" t="s">
        <v>30</v>
      </c>
      <c r="M49" t="e">
        <f>_xlfn.XLOOKUP(L49,Radio_og_tv_bingo_data[Organisasjon],Radio_og_tv_bingo_data[Organisasjon])</f>
        <v>#N/A</v>
      </c>
    </row>
    <row r="50" spans="1:13" ht="15.75" hidden="1" x14ac:dyDescent="0.25">
      <c r="A50" t="s">
        <v>51</v>
      </c>
      <c r="B50" s="5">
        <v>45292</v>
      </c>
      <c r="C50" s="5">
        <v>45657</v>
      </c>
      <c r="D50" s="5">
        <v>45292</v>
      </c>
      <c r="E50" s="5">
        <v>45657</v>
      </c>
      <c r="F50">
        <v>837617</v>
      </c>
      <c r="G50">
        <v>518198</v>
      </c>
      <c r="H50">
        <v>319419</v>
      </c>
      <c r="I50">
        <v>55038</v>
      </c>
      <c r="L50" s="6" t="s">
        <v>12</v>
      </c>
      <c r="M50" t="str">
        <f>_xlfn.XLOOKUP(L50,Radio_og_tv_bingo_data[Organisasjon],Radio_og_tv_bingo_data[Organisasjon])</f>
        <v>DRANGEDAL NÆRRADIO SA</v>
      </c>
    </row>
    <row r="51" spans="1:13" ht="15.75" hidden="1" x14ac:dyDescent="0.25">
      <c r="A51" t="s">
        <v>63</v>
      </c>
      <c r="B51" s="5">
        <v>45292</v>
      </c>
      <c r="C51" s="5">
        <v>45657</v>
      </c>
      <c r="D51" s="5">
        <v>45292</v>
      </c>
      <c r="E51" s="5">
        <v>45657</v>
      </c>
      <c r="F51">
        <v>804800</v>
      </c>
      <c r="G51">
        <v>379050</v>
      </c>
      <c r="H51">
        <v>425750</v>
      </c>
      <c r="I51">
        <v>425750</v>
      </c>
      <c r="L51" s="6" t="s">
        <v>63</v>
      </c>
      <c r="M51" t="str">
        <f>_xlfn.XLOOKUP(L51,Radio_og_tv_bingo_data[Organisasjon],Radio_og_tv_bingo_data[Organisasjon])</f>
        <v>RADIO ÅMOT Einar Øfstaas</v>
      </c>
    </row>
    <row r="52" spans="1:13" ht="15.75" hidden="1" x14ac:dyDescent="0.25">
      <c r="A52" t="s">
        <v>52</v>
      </c>
      <c r="B52" s="5">
        <v>45292</v>
      </c>
      <c r="C52" s="5">
        <v>45657</v>
      </c>
      <c r="D52" s="5">
        <v>45292</v>
      </c>
      <c r="E52" s="5">
        <v>45657</v>
      </c>
      <c r="F52">
        <v>434218</v>
      </c>
      <c r="G52">
        <v>200480</v>
      </c>
      <c r="H52">
        <v>233738</v>
      </c>
      <c r="I52">
        <v>209564</v>
      </c>
      <c r="L52" s="6" t="s">
        <v>55</v>
      </c>
      <c r="M52" t="str">
        <f>_xlfn.XLOOKUP(L52,Radio_og_tv_bingo_data[Organisasjon],Radio_og_tv_bingo_data[Organisasjon])</f>
        <v>SØRLANDSRADIOEN AS</v>
      </c>
    </row>
    <row r="53" spans="1:13" ht="15.75" hidden="1" x14ac:dyDescent="0.25">
      <c r="A53" t="s">
        <v>53</v>
      </c>
      <c r="B53" s="5">
        <v>45292</v>
      </c>
      <c r="C53" s="5">
        <v>45657</v>
      </c>
      <c r="D53" s="5">
        <v>45292</v>
      </c>
      <c r="E53" s="5">
        <v>45657</v>
      </c>
      <c r="F53">
        <v>1819258</v>
      </c>
      <c r="G53">
        <v>677962</v>
      </c>
      <c r="H53">
        <v>1141296</v>
      </c>
      <c r="I53">
        <v>1141296</v>
      </c>
      <c r="L53" s="6" t="s">
        <v>49</v>
      </c>
      <c r="M53" t="str">
        <f>_xlfn.XLOOKUP(L53,Radio_og_tv_bingo_data[Organisasjon],Radio_og_tv_bingo_data[Organisasjon])</f>
        <v>RADIO VEST TELEMARK AS</v>
      </c>
    </row>
    <row r="54" spans="1:13" ht="15.75" hidden="1" x14ac:dyDescent="0.25">
      <c r="A54" t="s">
        <v>54</v>
      </c>
      <c r="B54" s="5">
        <v>45292</v>
      </c>
      <c r="C54" s="5">
        <v>45657</v>
      </c>
      <c r="D54" s="5">
        <v>45292</v>
      </c>
      <c r="E54" s="5">
        <v>45657</v>
      </c>
      <c r="F54">
        <v>29200</v>
      </c>
      <c r="G54">
        <v>11808</v>
      </c>
      <c r="H54">
        <v>17392</v>
      </c>
      <c r="I54">
        <v>17392</v>
      </c>
      <c r="L54" s="6" t="s">
        <v>28</v>
      </c>
      <c r="M54" t="str">
        <f>_xlfn.XLOOKUP(L54,Radio_og_tv_bingo_data[Organisasjon],Radio_og_tv_bingo_data[Organisasjon])</f>
        <v>RADIO HALLINGDAL</v>
      </c>
    </row>
    <row r="55" spans="1:13" ht="15.75" hidden="1" x14ac:dyDescent="0.25">
      <c r="A55" t="s">
        <v>55</v>
      </c>
      <c r="B55" s="5">
        <v>45292</v>
      </c>
      <c r="C55" s="5">
        <v>45657</v>
      </c>
      <c r="D55" s="5">
        <v>45292</v>
      </c>
      <c r="E55" s="5">
        <v>45657</v>
      </c>
      <c r="F55">
        <v>3771753</v>
      </c>
      <c r="G55">
        <v>1148000</v>
      </c>
      <c r="H55">
        <v>2623753</v>
      </c>
      <c r="I55">
        <v>2623753</v>
      </c>
      <c r="L55" s="6" t="s">
        <v>18</v>
      </c>
      <c r="M55" t="str">
        <f>_xlfn.XLOOKUP(L55,Radio_og_tv_bingo_data[Organisasjon],Radio_og_tv_bingo_data[Organisasjon])</f>
        <v>LOKALRADIOENE I INNLANDET AS</v>
      </c>
    </row>
    <row r="56" spans="1:13" ht="15.75" hidden="1" x14ac:dyDescent="0.25">
      <c r="A56" t="s">
        <v>56</v>
      </c>
      <c r="B56" s="5">
        <v>45292</v>
      </c>
      <c r="C56" s="5">
        <v>45657</v>
      </c>
      <c r="D56" s="5">
        <v>45292</v>
      </c>
      <c r="E56" s="5">
        <v>45657</v>
      </c>
      <c r="F56">
        <v>1378729</v>
      </c>
      <c r="G56">
        <v>577266</v>
      </c>
      <c r="H56">
        <v>801463</v>
      </c>
      <c r="I56">
        <v>236134</v>
      </c>
      <c r="L56" s="6" t="s">
        <v>18</v>
      </c>
      <c r="M56" t="str">
        <f>_xlfn.XLOOKUP(L56,Radio_og_tv_bingo_data[Organisasjon],Radio_og_tv_bingo_data[Organisasjon])</f>
        <v>LOKALRADIOENE I INNLANDET AS</v>
      </c>
    </row>
    <row r="57" spans="1:13" ht="15.75" hidden="1" x14ac:dyDescent="0.25">
      <c r="A57" t="s">
        <v>57</v>
      </c>
      <c r="B57" s="5">
        <v>45292</v>
      </c>
      <c r="C57" s="5">
        <v>45657</v>
      </c>
      <c r="D57" s="5">
        <v>45292</v>
      </c>
      <c r="E57" s="5">
        <v>45657</v>
      </c>
      <c r="F57">
        <v>2222156</v>
      </c>
      <c r="G57">
        <v>1388800</v>
      </c>
      <c r="H57">
        <v>833356</v>
      </c>
      <c r="I57">
        <v>631765</v>
      </c>
      <c r="L57" s="6" t="s">
        <v>15</v>
      </c>
      <c r="M57" t="str">
        <f>_xlfn.XLOOKUP(L57,Radio_og_tv_bingo_data[Organisasjon],Radio_og_tv_bingo_data[Organisasjon])</f>
        <v>GUOVDAGEAINNU LAGASRADIO AS</v>
      </c>
    </row>
    <row r="58" spans="1:13" ht="15.75" hidden="1" x14ac:dyDescent="0.25">
      <c r="A58" t="s">
        <v>58</v>
      </c>
      <c r="B58" s="5">
        <v>45292</v>
      </c>
      <c r="C58" s="5">
        <v>45657</v>
      </c>
      <c r="D58" s="5">
        <v>45292</v>
      </c>
      <c r="E58" s="5">
        <v>45657</v>
      </c>
      <c r="F58">
        <v>483300</v>
      </c>
      <c r="G58">
        <v>299540</v>
      </c>
      <c r="H58">
        <v>183760</v>
      </c>
      <c r="I58">
        <v>183760</v>
      </c>
      <c r="L58" s="6" t="s">
        <v>43</v>
      </c>
      <c r="M58" t="str">
        <f>_xlfn.XLOOKUP(L58,Radio_og_tv_bingo_data[Organisasjon],Radio_og_tv_bingo_data[Organisasjon])</f>
        <v>RADIO SANDNES AS</v>
      </c>
    </row>
    <row r="59" spans="1:13" ht="15.75" hidden="1" x14ac:dyDescent="0.25">
      <c r="L59" s="6" t="s">
        <v>27</v>
      </c>
      <c r="M59" t="str">
        <f>_xlfn.XLOOKUP(L59,Radio_og_tv_bingo_data[Organisasjon],Radio_og_tv_bingo_data[Organisasjon])</f>
        <v>RADIO GRENLAND AS</v>
      </c>
    </row>
    <row r="60" spans="1:13" ht="15.75" hidden="1" x14ac:dyDescent="0.25">
      <c r="L60" s="6" t="s">
        <v>29</v>
      </c>
      <c r="M60" t="str">
        <f>_xlfn.XLOOKUP(L60,Radio_og_tv_bingo_data[Organisasjon],Radio_og_tv_bingo_data[Organisasjon])</f>
        <v>RADIO HELGELAND AS</v>
      </c>
    </row>
  </sheetData>
  <autoFilter ref="L1:M60" xr:uid="{5834C63B-3E6A-444F-8C98-838ECABDE47C}">
    <filterColumn colId="1">
      <filters>
        <filter val="#I/T"/>
      </filters>
    </filterColumn>
  </autoFilter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b d a d 9 6 d - c d 8 3 - 4 8 9 4 - 9 4 3 e - 3 7 f 3 3 8 4 a 8 e e 1 "   x m l n s = " h t t p : / / s c h e m a s . m i c r o s o f t . c o m / D a t a M a s h u p " > A A A A A D o F A A B Q S w M E F A A C A A g A Q 2 x Q W 8 7 y 9 r y l A A A A 9 w A A A B I A H A B D b 2 5 m a W c v U G F j a 2 F n Z S 5 4 b W w g o h g A K K A U A A A A A A A A A A A A A A A A A A A A A A A A A A A A h Y 8 x D o I w G I W v Q r r T l q r R k F I G V 1 E T E + N a a 4 V G + D G 0 W O 7 m 4 J G 8 g h h F 3 R z f 9 7 7 h v f v 1 x t O u K o O L b q y p I U E R p i j Q o O q D g T x B r T u G M 5 Q K v p b q J H M d 9 D L Y u L O H B B X O n W N C v P f Y j 3 D d 5 I R R G p F d t t i o Q l c S f W T z X w 4 N W C d B a S T 4 9 j V G M B y N J z i i b I o p J w P l m Y G v w f r B z / Y H 8 n l b u r b R A v b h c s X J E D l 5 n x A P U E s D B B Q A A g A I A E N s U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D b F B b 0 i j 4 z D M C A A D F B A A A E w A c A E Z v c m 1 1 b G F z L 1 N l Y 3 R p b 2 4 x L m 0 g o h g A K K A U A A A A A A A A A A A A A A A A A A A A A A A A A A A A j Z P P T t t A E M b v k f I O q + U S J B M F 1 F Z q U Q 4 l A S q l D Z S E E 6 6 i j T 0 x S 9 a z 0 c 7 Y U k A c + y g 8 C S / W c U K b t D V / f L G 9 M / P t f L + d J U j Y e l S j 9 X v / s N l o N u j a B E j V j r 4 w q f X K Z 4 r L v a n F z E 9 S w 0 a r r n L A z Y a S Z 2 B d C r L Q o 7 L d 9 0 m R A 3 L r x D p o 9 z y y / F B L 9 z 7 F l w S B 4 v K a 4 j O E f r A l q D 3 1 1 T N D s H v V D s R 2 x u A I 5 M P R E o H j v p + v 5 C D E 5 4 A Z 0 M I 6 F w 8 K R J q b B T m T S d L j z 0 D E h q 3 U z e f q o H P w L j 6 q W o 3 H 1 q m t y O L x Q Y k q k 0 0 B 4 3 p n 7 Y R K v R t d 9 c H Z 3 M r G X R 3 p S P W 8 K 3 K k 7 s d I H W P i U 8 n v f n j f 6 e x H 6 n v h G U a 8 d N D d f L a H H u H H b r Q m t K N P f J g F y H M Q U r 4 U E P N Q m Q 0 V y L G Z S s F 5 8 L l U f w G T S r i 1 g h q p q 6 f l z 8 6 N E u N M o C 6 H Y l v 5 G N M A r H i 5 g I 3 Y O B i k m Q / 5 u u + x B K n 1 Q h f R 3 Z 1 e 0 O Q 0 e K K R c U C j I p 9 M k s p 4 E Q J g s m x X G v e R W u V 9 M x Z P T Q 7 n w d 5 C z x O / I X c I L F 5 m 9 i 2 5 Z 9 O b a h h L e L 7 i f k N g 4 J 1 H h K D E l 8 I l K D Q l b l h c A I r k 0 w G 2 / g Z W + R 5 K V O T 1 W c g M W j J 0 4 1 H / 7 q i G i D 4 K B b N M T k 7 A K I O g X 8 G i T 6 G 0 S D y X F T T p f + n / k N H y / 6 J 8 L R 1 9 y V N g 4 8 S Y D H 1 1 9 I 8 P T m 9 j 2 v K 9 / + q k 1 D O t c K 1 u l p o F I 5 t W W k p u D b D N 1 4 e 4 j k o L t d E L y F Y X 9 9 n y P w l 1 C v e 7 z Y b F W j u H v w B Q S w E C L Q A U A A I A C A B D b F B b z v L 2 v K U A A A D 3 A A A A E g A A A A A A A A A A A A A A A A A A A A A A Q 2 9 u Z m l n L 1 B h Y 2 t h Z 2 U u e G 1 s U E s B A i 0 A F A A C A A g A Q 2 x Q W w / K 6 a u k A A A A 6 Q A A A B M A A A A A A A A A A A A A A A A A 8 Q A A A F t D b 2 5 0 Z W 5 0 X 1 R 5 c G V z X S 5 4 b W x Q S w E C L Q A U A A I A C A B D b F B b 0 i j 4 z D M C A A D F B A A A E w A A A A A A A A A A A A A A A A D i A Q A A R m 9 y b X V s Y X M v U 2 V j d G l v b j E u b V B L B Q Y A A A A A A w A D A M I A A A B i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E A A A A A A A A H c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k a W 8 l M j B v Z y U y M H R 2 L W J p b m d v X 2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j Z j M G M 5 O S 0 5 M m E y L T Q 5 M m Y t O G M y Y S 0 y Z m M w Z j F i N W U w O D k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z a m 9 u I i A v P j x F b n R y e S B U e X B l P S J G a W x s V G F y Z 2 V 0 I i B W Y W x 1 Z T 0 i c 1 J h Z G l v X 2 9 n X 3 R 2 X 2 J p b m d v X 2 R h d G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F k a W 8 g b 2 c g d H Y t Y m l u Z 2 9 f Z G F 0 Y S 9 B d X R v U m V t b 3 Z l Z E N v b H V t b n M x L n t P c m d h b m l z Y X N q b 2 4 s M H 0 m c X V v d D s s J n F 1 b 3 Q 7 U 2 V j d G l v b j E v U m F k a W 8 g b 2 c g d H Y t Y m l u Z 2 9 f Z G F 0 Y S 9 B d X R v U m V t b 3 Z l Z E N v b H V t b n M x L n t C a W 5 n b y B m c m E s M X 0 m c X V v d D s s J n F 1 b 3 Q 7 U 2 V j d G l v b j E v U m F k a W 8 g b 2 c g d H Y t Y m l u Z 2 9 f Z G F 0 Y S 9 B d X R v U m V t b 3 Z l Z E N v b H V t b n M x L n t C a W 5 n b y B 0 a W w s M n 0 m c X V v d D s s J n F 1 b 3 Q 7 U 2 V j d G l v b j E v U m F k a W 8 g b 2 c g d H Y t Y m l u Z 2 9 f Z G F 0 Y S 9 B d X R v U m V t b 3 Z l Z E N v b H V t b n M x L n t S Z W d u c 2 t h c C B m c m E s M 3 0 m c X V v d D s s J n F 1 b 3 Q 7 U 2 V j d G l v b j E v U m F k a W 8 g b 2 c g d H Y t Y m l u Z 2 9 f Z G F 0 Y S 9 B d X R v U m V t b 3 Z l Z E N v b H V t b n M x L n t S Z W d u c 2 t h c C B 0 a W w s N H 0 m c X V v d D s s J n F 1 b 3 Q 7 U 2 V j d G l v b j E v U m F k a W 8 g b 2 c g d H Y t Y m l u Z 2 9 f Z G F 0 Y S 9 B d X R v U m V t b 3 Z l Z E N v b H V t b n M x L n t C c n V 0 d G 8 g b 2 1 z Z X R u a W 5 n L D V 9 J n F 1 b 3 Q 7 L C Z x d W 9 0 O 1 N l Y 3 R p b 2 4 x L 1 J h Z G l v I G 9 n I H R 2 L W J p b m d v X 2 R h d G E v Q X V 0 b 1 J l b W 9 2 Z W R D b 2 x 1 b W 5 z M S 5 7 R 2 V 2 a W 5 z d G t v c 3 R u Y W Q s N n 0 m c X V v d D s s J n F 1 b 3 Q 7 U 2 V j d G l v b j E v U m F k a W 8 g b 2 c g d H Y t Y m l u Z 2 9 f Z G F 0 Y S 9 B d X R v U m V t b 3 Z l Z E N v b H V t b n M x L n t O Z X R 0 b y B v b X N l d G 5 p b m c s N 3 0 m c X V v d D s s J n F 1 b 3 Q 7 U 2 V j d G l v b j E v U m F k a W 8 g b 2 c g d H Y t Y m l u Z 2 9 f Z G F 0 Y S 9 B d X R v U m V t b 3 Z l Z E N v b H V t b n M x L n t V d G J l d G F s d C B 0 a W w g Z m 9 y b c O l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S Y W R p b y B v Z y B 0 d i 1 i a W 5 n b 1 9 k Y X R h L 0 F 1 d G 9 S Z W 1 v d m V k Q 2 9 s d W 1 u c z E u e 0 9 y Z 2 F u a X N h c 2 p v b i w w f S Z x d W 9 0 O y w m c X V v d D t T Z W N 0 a W 9 u M S 9 S Y W R p b y B v Z y B 0 d i 1 i a W 5 n b 1 9 k Y X R h L 0 F 1 d G 9 S Z W 1 v d m V k Q 2 9 s d W 1 u c z E u e 0 J p b m d v I G Z y Y S w x f S Z x d W 9 0 O y w m c X V v d D t T Z W N 0 a W 9 u M S 9 S Y W R p b y B v Z y B 0 d i 1 i a W 5 n b 1 9 k Y X R h L 0 F 1 d G 9 S Z W 1 v d m V k Q 2 9 s d W 1 u c z E u e 0 J p b m d v I H R p b C w y f S Z x d W 9 0 O y w m c X V v d D t T Z W N 0 a W 9 u M S 9 S Y W R p b y B v Z y B 0 d i 1 i a W 5 n b 1 9 k Y X R h L 0 F 1 d G 9 S Z W 1 v d m V k Q 2 9 s d W 1 u c z E u e 1 J l Z 2 5 z a 2 F w I G Z y Y S w z f S Z x d W 9 0 O y w m c X V v d D t T Z W N 0 a W 9 u M S 9 S Y W R p b y B v Z y B 0 d i 1 i a W 5 n b 1 9 k Y X R h L 0 F 1 d G 9 S Z W 1 v d m V k Q 2 9 s d W 1 u c z E u e 1 J l Z 2 5 z a 2 F w I H R p b C w 0 f S Z x d W 9 0 O y w m c X V v d D t T Z W N 0 a W 9 u M S 9 S Y W R p b y B v Z y B 0 d i 1 i a W 5 n b 1 9 k Y X R h L 0 F 1 d G 9 S Z W 1 v d m V k Q 2 9 s d W 1 u c z E u e 0 J y d X R 0 b y B v b X N l d G 5 p b m c s N X 0 m c X V v d D s s J n F 1 b 3 Q 7 U 2 V j d G l v b j E v U m F k a W 8 g b 2 c g d H Y t Y m l u Z 2 9 f Z G F 0 Y S 9 B d X R v U m V t b 3 Z l Z E N v b H V t b n M x L n t H Z X Z p b n N 0 a 2 9 z d G 5 h Z C w 2 f S Z x d W 9 0 O y w m c X V v d D t T Z W N 0 a W 9 u M S 9 S Y W R p b y B v Z y B 0 d i 1 i a W 5 n b 1 9 k Y X R h L 0 F 1 d G 9 S Z W 1 v d m V k Q 2 9 s d W 1 u c z E u e 0 5 l d H R v I G 9 t c 2 V 0 b m l u Z y w 3 f S Z x d W 9 0 O y w m c X V v d D t T Z W N 0 a W 9 u M S 9 S Y W R p b y B v Z y B 0 d i 1 i a W 5 n b 1 9 k Y X R h L 0 F 1 d G 9 S Z W 1 v d m V k Q 2 9 s d W 1 u c z E u e 1 V 0 Y m V 0 Y W x 0 I H R p b C B m b 3 J t w 6 V s L D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P c m d h b m l z Y X N q b 2 4 m c X V v d D s s J n F 1 b 3 Q 7 Q m l u Z 2 8 g Z n J h J n F 1 b 3 Q 7 L C Z x d W 9 0 O 0 J p b m d v I H R p b C Z x d W 9 0 O y w m c X V v d D t S Z W d u c 2 t h c C B m c m E m c X V v d D s s J n F 1 b 3 Q 7 U m V n b n N r Y X A g d G l s J n F 1 b 3 Q 7 L C Z x d W 9 0 O 0 J y d X R 0 b y B v b X N l d G 5 p b m c m c X V v d D s s J n F 1 b 3 Q 7 R 2 V 2 a W 5 z d G t v c 3 R u Y W Q m c X V v d D s s J n F 1 b 3 Q 7 T m V 0 d G 8 g b 2 1 z Z X R u a W 5 n J n F 1 b 3 Q 7 L C Z x d W 9 0 O 1 V 0 Y m V 0 Y W x 0 I H R p b C B m b 3 J t w 6 V s J n F 1 b 3 Q 7 X S I g L z 4 8 R W 5 0 c n k g V H l w Z T 0 i R m l s b E N v b H V t b l R 5 c G V z I i B W Y W x 1 Z T 0 i c 0 J n Y 0 h C d 2 N S R V J F U i I g L z 4 8 R W 5 0 c n k g V H l w Z T 0 i R m l s b E x h c 3 R V c G R h d G V k I i B W Y W x 1 Z T 0 i Z D I w M j U t M T A t M T Z U M T E 6 M z Q 6 M D c u N j Q y M T c 4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F k a W 8 l M j B v Z y U y M H R 2 L W J p b m d v X 2 R h d G E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W R p b y U y M G 9 n J T I w d H Y t Y m l u Z 2 9 f Z G F 0 Y S 9 G b 3 J m c m V t b W V k Z S U y M G 9 2 Z X J z a 3 J p Z n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Z G l v J T I w b 2 c l M j B 0 d i 1 i a W 5 n b 1 9 k Y X R h L 0 V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W R p b y U y M G 9 n J T I w d H Y t Y m l u Z 2 9 f Z G F 0 Y S 9 L b 2 x v b m 5 l c i U y M G 1 l Z C U y M G 5 5 Z S U y M G 5 h d m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Y W R p b y U y M G 9 n J T I w d H Y t Y m l u Z 2 9 f Z G F 0 Y S 9 F b m R y Z X Q l M j B 0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t c 6 X a a o 7 b T 7 3 W X G i V w c n n A A A A A A I A A A A A A B B m A A A A A Q A A I A A A A D U f b s A y 7 L r 3 K / a Y c c I h A 5 l u R s W o e y 5 W X q q u o Q t a F E m 7 A A A A A A 6 A A A A A A g A A I A A A A K e s a d w 7 k G T v r + 4 k Z 8 0 s D Z X Q f i X u S F f P Z T G N Q y p a S F 0 4 U A A A A K l L 5 M G p w O e F A U 9 + m s V l b u a i 2 f h 1 + 3 A z s G U Z L / 3 f k r e 8 x v C G 5 F W C K X 7 X 3 3 v K P e 6 o S v q j 8 R n N G + G M P P F W r 9 + 8 G n N a x k B v M 7 p 8 5 r q 4 g T z P q j i 7 Q A A A A K 8 d u I p s 0 T I w h X E 1 1 X v E r 6 9 5 l I G S e e G L Q C 6 H g 5 R t h r K s X N Y 3 b x f 7 s y X C K u m i Q n 4 H O k v a G 9 L z o U O F J V m F D + q 7 t C A = < / D a t a M a s h u p > 
</file>

<file path=customXml/itemProps1.xml><?xml version="1.0" encoding="utf-8"?>
<ds:datastoreItem xmlns:ds="http://schemas.openxmlformats.org/officeDocument/2006/customXml" ds:itemID="{3AE96D74-9B42-4272-BF84-5744DC964379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b6cd5a00-aeed-4b0c-a92b-d494aef925c3}" enabled="1" method="Standar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Omsetning RadioTV-bingo</vt:lpstr>
      <vt:lpstr>Radio og tv-bingo_data</vt:lpstr>
    </vt:vector>
  </TitlesOfParts>
  <Company>Lotteri- og stiftelsestilsynet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Søgnen</dc:creator>
  <cp:lastModifiedBy>Bjørn Leirdal</cp:lastModifiedBy>
  <dcterms:created xsi:type="dcterms:W3CDTF">2024-06-11T09:33:38Z</dcterms:created>
  <dcterms:modified xsi:type="dcterms:W3CDTF">2025-10-31T07:16:46Z</dcterms:modified>
</cp:coreProperties>
</file>